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9F6A6F78-F159-4013-BA96-1D2E8A560817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<sst xmlns="http://schemas.openxmlformats.org/spreadsheetml/2006/main" count="410" uniqueCount="332">
  <si>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</si>
  <si>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</si>
  <si>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</si>
  <si>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</si>
  <si>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</si>
  <si>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</si>
  <si>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</si>
  <si>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</si>
  <si>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</si>
  <si>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</si>
  <si>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</si>
  <si>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</si>
  <si>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</si>
  <si>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</si>
  <si>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</si>
  <si>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</si>
  <si>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</si>
  <si>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</si>
  <si>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</si>
  <si>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</si>
  <si>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</si>
  <si>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</si>
  <si>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</si>
  <si>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</si>
  <si>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</si>
  <si>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</si>
  <si>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</si>
  <si>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</si>
  <si>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</si>
  <si>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</si>
  <si>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</si>
  <si>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</si>
  <si>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</si>
  <si>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</si>
  <si>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</si>
  <si>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</si>
  <si>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</si>
  <si>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</si>
  <si>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</si>
  <si>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</si>
  <si>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</si>
  <si>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</si>
  <si>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</si>
  <si>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</si>
  <si>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</si>
  <si>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</si>
  <si>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</si>
  <si>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</si>
  <si>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</si>
  <si>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</si>
  <si>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</si>
  <si>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</si>
  <si>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</si>
  <si>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</si>
  <si>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</si>
  <si>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</si>
  <si>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</si>
  <si>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</si>
  <si>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</si>
  <si>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</si>
  <si>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</si>
  <si>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</si>
  <si>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</si>
  <si>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</si>
  <si>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</si>
  <si>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</si>
  <si>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</si>
  <si>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</si>
  <si>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</si>
  <si>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</si>
  <si>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</si>
  <si>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</si>
  <si>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</si>
  <si>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</si>
  <si>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</si>
  <si>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</si>
  <si>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</si>
  <si>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</si>
  <si>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</si>
  <si>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</si>
  <si>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</si>
  <si>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</si>
  <si>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</si>
  <si>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</si>
  <si>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</si>
  <si>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</si>
  <si>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</si>
  <si>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</si>
  <si>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</si>
  <si>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</si>
  <si>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</si>
  <si>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</si>
  <si>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</si>
  <si>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</si>
  <si>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</si>
  <si>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</si>
  <si>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</si>
  <si>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</si>
  <si>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</si>
  <si>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</si>
  <si>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</si>
  <si>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</si>
  <si>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</si>
  <si>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</si>
  <si>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</si>
  <si>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</si>
  <si>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</si>
  <si>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</si>
  <si>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</si>
  <si>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</si>
  <si>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</si>
  <si>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</si>
  <si>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</si>
  <si>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</si>
  <si>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</si>
  <si>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</si>
  <si>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</si>
  <si>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</si>
  <si>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</si>
  <si>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</si>
  <si>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</si>
  <si>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</si>
  <si>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</si>
  <si>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</si>
  <si>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</si>
  <si>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</si>
  <si>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</si>
  <si>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</si>
  <si>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</si>
  <si>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</si>
  <si>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</si>
  <si>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</si>
  <si>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</si>
  <si>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</si>
  <si>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</si>
  <si>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</si>
  <si>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</si>
  <si>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</si>
  <si>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</si>
  <si>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</si>
  <si>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</si>
  <si>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</si>
  <si>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</si>
  <si>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</si>
  <si>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</si>
  <si>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</si>
  <si>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</si>
  <si>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</si>
  <si>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</si>
  <si>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</si>
  <si>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</si>
  <si>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</si>
  <si>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</si>
  <si>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</si>
  <si>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</si>
  <si>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</si>
  <si>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</si>
  <si>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</si>
  <si>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</si>
  <si>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</si>
  <si>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</si>
  <si>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</si>
  <si>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</si>
  <si>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</si>
  <si>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</si>
  <si>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</si>
  <si>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</si>
  <si>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</si>
  <si>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</si>
  <si>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</si>
  <si>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</si>
  <si>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</si>
  <si>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</si>
  <si>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</si>
  <si>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</si>
  <si>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</si>
  <si>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</si>
  <si>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</si>
  <si>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</si>
  <si>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</si>
  <si>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</si>
  <si>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</si>
  <si>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</si>
  <si>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</si>
  <si>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</si>
  <si>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</si>
  <si>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</si>
  <si>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</si>
  <si>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</si>
  <si>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</si>
  <si>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</si>
  <si>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</si>
  <si>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</si>
  <si>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</si>
  <si>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</si>
  <si>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</si>
  <si>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</si>
  <si>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</si>
  <si>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</si>
  <si>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</si>
  <si>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</si>
  <si>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</si>
  <si>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</si>
  <si>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</si>
  <si>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</si>
  <si>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</si>
  <si>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</si>
  <si>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</si>
  <si>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</si>
  <si>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</si>
  <si>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</si>
  <si>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</si>
  <si>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</si>
  <si>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</si>
  <si>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</si>
  <si>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</si>
  <si>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</si>
  <si>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</si>
  <si>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</si>
  <si>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</si>
  <si>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</si>
  <si>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</si>
  <si>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</si>
  <si>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</si>
  <si>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</si>
  <si>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</si>
  <si>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</si>
  <si>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</si>
  <si>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</si>
  <si>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</si>
  <si>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</si>
  <si>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</si>
  <si>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</si>
  <si>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</si>
  <si>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</si>
  <si>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</si>
  <si>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</si>
  <si>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</si>
  <si>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</si>
  <si>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</si>
  <si>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</si>
  <si>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</si>
  <si>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</si>
  <si>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</si>
  <si>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</si>
  <si>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</si>
  <si>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</si>
  <si>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</si>
  <si>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</si>
  <si>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</si>
  <si>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</si>
  <si>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</si>
  <si>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</si>
  <si>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</si>
  <si>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</si>
  <si>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</si>
  <si>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</si>
  <si>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</si>
  <si>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</si>
  <si>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</si>
  <si>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</si>
  <si>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</si>
  <si>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</si>
  <si>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</si>
  <si>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</si>
  <si>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</si>
  <si>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</si>
  <si>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</si>
  <si>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</si>
  <si>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</si>
  <si>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</si>
  <si>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</si>
  <si>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</si>
  <si>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</si>
  <si>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</si>
  <si>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</si>
  <si>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</si>
  <si>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</si>
  <si>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</si>
  <si>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</si>
  <si>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</si>
  <si>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</si>
  <si>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</si>
  <si>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</si>
  <si>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</si>
  <si>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</si>
  <si>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</si>
  <si>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</si>
  <si>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</si>
  <si>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</si>
  <si>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</si>
  <si>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</si>
  <si>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</si>
  <si>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</si>
  <si>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</si>
  <si>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</si>
  <si>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</si>
  <si>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</si>
  <si>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</si>
  <si>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</si>
  <si>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</si>
  <si>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</si>
  <si>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</si>
  <si>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</si>
  <si>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</si>
  <si>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</si>
  <si>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</si>
  <si>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</si>
  <si>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</si>
  <si>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</si>
  <si>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</si>
  <si>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</si>
  <si>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</si>
  <si>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</si>
  <si>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</si>
  <si>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</si>
  <si>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</si>
  <si>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</si>
  <si>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</si>
  <si>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</si>
  <si>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</si>
  <si>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</si>
  <si>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through-knee amputation</t>
  </si>
  <si>
    <t>add_b_m1_i</t>
  </si>
  <si>
    <t>Sidekick stubbies</t>
  </si>
  <si>
    <t>L14_right</t>
  </si>
  <si>
    <t>ABRG014R</t>
  </si>
  <si>
    <t>right limb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</si>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</sst>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1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17" sqref="H17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325</v>
      </c>
      <c r="B2" s="4" t="s">
        <v>326</v>
      </c>
      <c r="C2" s="5" t="s">
        <v>89</v>
      </c>
      <c r="D2" s="1">
        <v>1.75</v>
      </c>
      <c r="E2" s="3">
        <v>76.2</v>
      </c>
      <c r="F2">
        <v>70.400000000000006</v>
      </c>
      <c r="G2" s="20">
        <v>27</v>
      </c>
      <c r="H2" s="20">
        <v>463.64785876291933</v>
      </c>
      <c r="I2" s="20">
        <v>222.78102317015242</v>
      </c>
      <c r="J2" s="20" t="s">
        <v>324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327</v>
      </c>
      <c r="H8" s="47"/>
    </row>
    <row r="9" spans="1:11">
      <c r="A9" s="27" t="s">
        <v>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B31" sqref="B31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6" t="s">
        <v>7</v>
      </c>
      <c r="C1" s="56"/>
      <c r="D1" s="56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37.140300000000003</v>
      </c>
      <c r="C4" s="25">
        <v>457.61090000000002</v>
      </c>
      <c r="D4" s="25">
        <v>104.03189999999999</v>
      </c>
    </row>
    <row r="5" spans="1:5">
      <c r="A5" s="25" t="s">
        <v>27</v>
      </c>
      <c r="B5" s="25">
        <v>38.253399999999999</v>
      </c>
      <c r="C5" s="25">
        <v>448.87259999999998</v>
      </c>
      <c r="D5" s="25">
        <v>-118.5749</v>
      </c>
    </row>
    <row r="6" spans="1:5">
      <c r="A6" s="25" t="s">
        <v>28</v>
      </c>
      <c r="B6" s="25">
        <v>-96.277299999999997</v>
      </c>
      <c r="C6" s="25">
        <v>475.24799999999999</v>
      </c>
      <c r="D6" s="25">
        <v>29.768599999999999</v>
      </c>
    </row>
    <row r="7" spans="1:5" ht="15.75" thickBot="1">
      <c r="A7" s="21" t="s">
        <v>29</v>
      </c>
      <c r="B7" s="21">
        <v>-90.668999999999997</v>
      </c>
      <c r="C7" s="21">
        <v>474.62549999999999</v>
      </c>
      <c r="D7" s="21">
        <v>-45.763100000000001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-108.9216</v>
      </c>
      <c r="C9" s="25">
        <v>-37.540399999999998</v>
      </c>
      <c r="D9" s="25">
        <v>143.8125</v>
      </c>
      <c r="E9" s="27" t="s">
        <v>91</v>
      </c>
    </row>
    <row r="10" spans="1:5" s="7" customFormat="1" ht="15.75" thickBot="1">
      <c r="A10" s="21" t="s">
        <v>93</v>
      </c>
      <c r="B10" s="21">
        <v>-108.6391</v>
      </c>
      <c r="C10" s="21">
        <v>-33.586399999999998</v>
      </c>
      <c r="D10" s="21">
        <v>66.468800000000002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-108.9216</v>
      </c>
      <c r="C12" s="25">
        <v>-307.03039999999999</v>
      </c>
      <c r="D12" s="25">
        <v>143.8125</v>
      </c>
      <c r="E12" s="27" t="s">
        <v>91</v>
      </c>
    </row>
    <row r="13" spans="1:5" ht="15.75" thickBot="1">
      <c r="A13" s="21" t="s">
        <v>95</v>
      </c>
      <c r="B13" s="21">
        <v>-108.9216</v>
      </c>
      <c r="C13" s="21">
        <v>-307.03039999999999</v>
      </c>
      <c r="D13" s="21">
        <v>76.227900000000005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-24.307400000000001</v>
      </c>
      <c r="C15" s="21">
        <v>-307.03039999999999</v>
      </c>
      <c r="D15" s="21">
        <v>89.727900000000005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7" t="s">
        <v>14</v>
      </c>
      <c r="C1" s="57"/>
      <c r="D1" s="57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-21.5</v>
      </c>
      <c r="C3" s="9">
        <v>374.5</v>
      </c>
      <c r="D3" s="9">
        <v>78.5</v>
      </c>
      <c r="E3" s="9"/>
    </row>
    <row r="4" spans="1:11">
      <c r="A4" s="9" t="s">
        <v>16</v>
      </c>
      <c r="B4" s="9">
        <v>-108.78035</v>
      </c>
      <c r="C4" s="9">
        <v>-35.563400000000001</v>
      </c>
      <c r="D4" s="28">
        <v>105.14064999999999</v>
      </c>
      <c r="E4" s="9"/>
      <c r="F4" s="27" t="s">
        <v>97</v>
      </c>
    </row>
    <row r="5" spans="1:11" ht="15.75" thickBot="1">
      <c r="A5" s="10" t="s">
        <v>17</v>
      </c>
      <c r="B5" s="10">
        <v>-108.9216</v>
      </c>
      <c r="C5" s="10">
        <v>-307.03039999999999</v>
      </c>
      <c r="D5" s="10">
        <v>110.0202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spans="2:4" ht="15.75" thickTop="1">
      <c r="B17" s="28"/>
      <c r="C17" s="28"/>
      <c r="D17" s="2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workbookViewId="0">
      <selection activeCell="G20" sqref="G20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9" t="s">
        <v>20</v>
      </c>
      <c r="C1" s="58" t="s">
        <v>23</v>
      </c>
      <c r="D1" s="58"/>
      <c r="E1" s="58"/>
      <c r="F1" s="58" t="s">
        <v>24</v>
      </c>
      <c r="G1" s="58"/>
      <c r="H1" s="58"/>
      <c r="I1" s="59" t="s">
        <v>22</v>
      </c>
      <c r="J1" s="59"/>
    </row>
    <row r="2" spans="1:10" ht="15.75" thickBot="1">
      <c r="A2" s="11"/>
      <c r="B2" s="60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60"/>
      <c r="J2" s="60"/>
    </row>
    <row r="3" spans="1:10" ht="16.5" thickTop="1" thickBot="1">
      <c r="A3" s="44" t="s">
        <v>21</v>
      </c>
      <c r="B3" s="44" t="s">
        <v>8</v>
      </c>
      <c r="C3" s="45">
        <v>-12.512650000000001</v>
      </c>
      <c r="D3" s="45">
        <v>381.29795000000001</v>
      </c>
      <c r="E3" s="45">
        <v>73.439949999999996</v>
      </c>
      <c r="F3" s="44">
        <v>-3.8E-3</v>
      </c>
      <c r="G3" s="44">
        <v>-0.56510000000000005</v>
      </c>
      <c r="H3" s="44">
        <v>-0.82499999999999996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  <c r="H4" s="27"/>
    </row>
    <row r="5" spans="1:10">
      <c r="A5" s="16"/>
      <c r="B5" s="18"/>
      <c r="C5" s="9"/>
      <c r="D5" s="9"/>
      <c r="E5" s="9"/>
      <c r="F5" s="9"/>
      <c r="G5" s="9"/>
      <c r="H5" s="9"/>
    </row>
    <row r="6" spans="1:10">
      <c r="E6" s="27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B29" sqref="B29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3" t="s">
        <v>66</v>
      </c>
      <c r="C1" s="18" t="s">
        <v>84</v>
      </c>
      <c r="D1" s="54" t="s">
        <v>85</v>
      </c>
      <c r="E1" s="53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5">
        <f>102266.12/1000</f>
        <v>102.26612</v>
      </c>
      <c r="D2" s="51">
        <v>167.0154</v>
      </c>
      <c r="E2" s="51">
        <v>9.6500504902190887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5">
        <f>124702.11/1000</f>
        <v>124.70211</v>
      </c>
      <c r="D3" s="52">
        <v>247.00059999999999</v>
      </c>
      <c r="E3" s="52">
        <v>11.133206106895592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5">
        <f>584506.91/1000</f>
        <v>584.50691000000006</v>
      </c>
      <c r="D4" s="34">
        <v>316.00619999999998</v>
      </c>
      <c r="E4" s="34">
        <v>37.069805405655103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5">
        <f>194409.38/1000</f>
        <v>194.40938</v>
      </c>
      <c r="D5" s="34">
        <v>233.59389999999999</v>
      </c>
      <c r="E5" s="34">
        <v>25.341924222994916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5">
        <f>7677.62/1000</f>
        <v>7.6776200000000001</v>
      </c>
      <c r="D6" s="34">
        <v>63.366300000000003</v>
      </c>
      <c r="E6" s="34">
        <v>1.2116251067207648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5">
        <f>887370.69/1000</f>
        <v>887.37068999999997</v>
      </c>
      <c r="D7" s="34">
        <v>279.58839999999998</v>
      </c>
      <c r="E7" s="34">
        <v>45.737788648908101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5">
        <f>335855.18/1000</f>
        <v>335.85518000000002</v>
      </c>
      <c r="D8" s="55">
        <v>180.41839999999999</v>
      </c>
      <c r="E8" s="55">
        <v>41.889444690188164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5">
        <f>124524.24/1000</f>
        <v>124.52424000000001</v>
      </c>
      <c r="D9" s="55">
        <v>112.2676</v>
      </c>
      <c r="E9" s="55">
        <v>11.091734391756839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5">
        <f>62714.35/1000</f>
        <v>62.714349999999996</v>
      </c>
      <c r="D10" s="55">
        <v>219.93119999999999</v>
      </c>
      <c r="E10" s="55">
        <v>4.2871754439684313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5">
        <f>224573.03/1000</f>
        <v>224.57302999999999</v>
      </c>
      <c r="D11" s="55">
        <v>258.09870000000001</v>
      </c>
      <c r="E11" s="55">
        <v>16.840607771878393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5">
        <f>43574.32/1000</f>
        <v>43.57432</v>
      </c>
      <c r="D12" s="55">
        <v>81.3035</v>
      </c>
      <c r="E12" s="55">
        <v>5.3594642297072079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5">
        <f>59261.65/1000</f>
        <v>59.261650000000003</v>
      </c>
      <c r="D13" s="55">
        <v>143.001</v>
      </c>
      <c r="E13" s="55">
        <v>4.1441423486549045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5">
        <f>51409.24/1000</f>
        <v>51.409239999999997</v>
      </c>
      <c r="D14" s="55">
        <v>143.35740000000001</v>
      </c>
      <c r="E14" s="55">
        <v>3.5860890334227591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5">
        <f>30763.04/1000</f>
        <v>30.76304</v>
      </c>
      <c r="D15" s="55">
        <v>98.188900000000004</v>
      </c>
      <c r="E15" s="55">
        <v>3.1330466071012095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5"/>
      <c r="D16" s="55"/>
      <c r="E16" s="55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5">
        <f>213841.67/1000</f>
        <v>213.84167000000002</v>
      </c>
      <c r="D17" s="55">
        <v>348.75740000000002</v>
      </c>
      <c r="E17" s="55">
        <v>13.884187832968227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5">
        <f>71828.12/1000</f>
        <v>71.828119999999998</v>
      </c>
      <c r="D18" s="55">
        <v>62.722999999999999</v>
      </c>
      <c r="E18" s="55">
        <v>11.451639749374232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5">
        <f>165896.36/1000</f>
        <v>165.89635999999999</v>
      </c>
      <c r="D19" s="55">
        <v>303.64120000000003</v>
      </c>
      <c r="E19" s="55">
        <v>22.636061674845475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5">
        <f>156942.52/1000</f>
        <v>156.94252</v>
      </c>
      <c r="D20" s="55">
        <v>468.53539999999998</v>
      </c>
      <c r="E20" s="55">
        <v>4.2858851603668606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5">
        <f>337217.95/1000</f>
        <v>337.21795000000003</v>
      </c>
      <c r="D21" s="55">
        <v>313.20609999999999</v>
      </c>
      <c r="E21" s="55">
        <v>41.868359114634508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5">
        <f>100855.68/1000</f>
        <v>100.85567999999999</v>
      </c>
      <c r="D22" s="55">
        <v>167.03039999999999</v>
      </c>
      <c r="E22" s="55">
        <v>6.0381631128225761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2"/>
      <c r="D23" s="29"/>
      <c r="E23" s="29"/>
      <c r="F23" s="29"/>
      <c r="G23" s="29"/>
    </row>
    <row r="24" spans="1:9">
      <c r="A24" s="37"/>
      <c r="B24" s="36"/>
      <c r="C24" s="52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G14" sqref="G14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1.7462</v>
      </c>
    </row>
    <row r="3" spans="1:6">
      <c r="A3" s="13">
        <v>2</v>
      </c>
      <c r="B3" s="14" t="s">
        <v>30</v>
      </c>
      <c r="C3" s="48">
        <v>1.7462</v>
      </c>
      <c r="D3" s="27"/>
      <c r="E3" s="27"/>
      <c r="F3" s="27"/>
    </row>
    <row r="4" spans="1:6">
      <c r="A4" s="13">
        <v>3</v>
      </c>
      <c r="B4" s="14" t="s">
        <v>31</v>
      </c>
      <c r="C4" s="48">
        <v>1.6083399999999999</v>
      </c>
      <c r="D4" s="27"/>
      <c r="E4" s="27"/>
      <c r="F4" s="27"/>
    </row>
    <row r="5" spans="1:6">
      <c r="A5" s="13">
        <v>4</v>
      </c>
      <c r="B5" s="14" t="s">
        <v>31</v>
      </c>
      <c r="C5" s="48">
        <v>1.6083399999999999</v>
      </c>
      <c r="D5" s="27"/>
      <c r="E5" s="27"/>
      <c r="F5" s="27"/>
    </row>
    <row r="6" spans="1:6">
      <c r="A6" s="13">
        <v>5</v>
      </c>
      <c r="B6" s="14" t="s">
        <v>32</v>
      </c>
      <c r="C6" s="48">
        <v>1.47048</v>
      </c>
      <c r="D6" s="27"/>
      <c r="E6" s="27"/>
      <c r="F6" s="27"/>
    </row>
    <row r="7" spans="1:6">
      <c r="A7" s="13">
        <v>6</v>
      </c>
      <c r="B7" s="14" t="s">
        <v>32</v>
      </c>
      <c r="C7" s="48">
        <v>1.47048</v>
      </c>
      <c r="D7" s="27"/>
      <c r="E7" s="27"/>
      <c r="F7" s="27"/>
    </row>
    <row r="8" spans="1:6">
      <c r="A8" s="13">
        <v>7</v>
      </c>
      <c r="B8" s="14" t="s">
        <v>33</v>
      </c>
      <c r="C8" s="48">
        <v>1.8555300000000001</v>
      </c>
      <c r="D8" s="27"/>
      <c r="E8" s="27"/>
      <c r="F8" s="27"/>
    </row>
    <row r="9" spans="1:6">
      <c r="A9" s="13">
        <v>8</v>
      </c>
      <c r="B9" s="14" t="s">
        <v>33</v>
      </c>
      <c r="C9" s="48">
        <v>1.8555300000000001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1.8555300000000001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1.8555300000000001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1.8555300000000001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1.8555300000000001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6.1091400000000009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6.1091400000000009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6.1091400000000009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2.5474000000000001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2.5474000000000001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2.5474000000000001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2.5474000000000001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2.5474000000000001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2.5474000000000001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0.86450099999999996</v>
      </c>
      <c r="D23" s="27"/>
      <c r="E23" s="49"/>
      <c r="F23" s="27"/>
    </row>
    <row r="24" spans="1:6">
      <c r="A24" s="13">
        <v>23</v>
      </c>
      <c r="B24" s="14" t="s">
        <v>36</v>
      </c>
      <c r="C24" s="48">
        <v>0.86450099999999996</v>
      </c>
      <c r="D24" s="27"/>
      <c r="E24" s="49"/>
      <c r="F24" s="27"/>
    </row>
    <row r="25" spans="1:6">
      <c r="A25" s="13">
        <v>24</v>
      </c>
      <c r="B25" s="14" t="s">
        <v>36</v>
      </c>
      <c r="C25" s="48">
        <v>0.86450099999999996</v>
      </c>
      <c r="D25" s="27"/>
      <c r="E25" s="49"/>
      <c r="F25" s="27"/>
    </row>
    <row r="26" spans="1:6">
      <c r="A26" s="13">
        <v>25</v>
      </c>
      <c r="B26" s="14" t="s">
        <v>36</v>
      </c>
      <c r="C26" s="48">
        <v>0.86450099999999996</v>
      </c>
      <c r="D26" s="27"/>
      <c r="E26" s="49"/>
      <c r="F26" s="27"/>
    </row>
    <row r="27" spans="1:6">
      <c r="A27" s="13">
        <v>26</v>
      </c>
      <c r="B27" s="14" t="s">
        <v>37</v>
      </c>
      <c r="C27" s="48">
        <v>25.341920000000002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0.60581300000000005</v>
      </c>
      <c r="D28" s="27"/>
      <c r="E28" s="49"/>
      <c r="F28" s="27"/>
    </row>
    <row r="29" spans="1:6">
      <c r="A29" s="13">
        <v>28</v>
      </c>
      <c r="B29" s="14" t="s">
        <v>39</v>
      </c>
      <c r="C29" s="48">
        <v>0.60581300000000005</v>
      </c>
      <c r="D29" s="27"/>
      <c r="E29" s="49"/>
      <c r="F29" s="27"/>
    </row>
    <row r="30" spans="1:6">
      <c r="A30" s="13">
        <v>29</v>
      </c>
      <c r="B30" s="14" t="s">
        <v>40</v>
      </c>
      <c r="C30" s="48">
        <v>5.2473900000000002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5.2473900000000002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5.2473900000000002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5.2473900000000002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5.2473900000000002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5.2473900000000002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2.3755799999999998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2.3755799999999998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2.3755799999999998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2.3755799999999998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2.3755799999999998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2.3755799999999998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2.6808700000000001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2.6808700000000001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2.6808700000000001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2.6808700000000001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2.6808700000000001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2.6808700000000001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4.3007100000000005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4.3007100000000005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4.3007100000000005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4.3007100000000005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4.3007100000000005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4.3007100000000005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4.3497000000000003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3.5232599999999996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3.2187799999999998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2.1435900000000001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2.1435900000000001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1.3621099999999999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1.3621099999999999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1.3621099999999999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2.6829399999999999</v>
      </c>
      <c r="D62" s="27"/>
      <c r="F62" s="27"/>
    </row>
    <row r="63" spans="1:6">
      <c r="A63" s="13">
        <v>62</v>
      </c>
      <c r="B63" s="14" t="s">
        <v>49</v>
      </c>
      <c r="C63" s="48">
        <v>2.6829399999999999</v>
      </c>
      <c r="D63" s="27"/>
      <c r="F63" s="27"/>
    </row>
    <row r="64" spans="1:6">
      <c r="A64" s="13">
        <v>63</v>
      </c>
      <c r="B64" s="14" t="s">
        <v>49</v>
      </c>
      <c r="C64" s="48">
        <v>2.6829399999999999</v>
      </c>
      <c r="D64" s="27"/>
      <c r="F64" s="27"/>
    </row>
    <row r="65" spans="1:6">
      <c r="A65" s="13">
        <v>64</v>
      </c>
      <c r="B65" s="14" t="s">
        <v>50</v>
      </c>
      <c r="C65" s="48">
        <v>1.5684899999999999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1.5684899999999999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1.5684899999999999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0.48965199999999998</v>
      </c>
      <c r="D68" s="27"/>
      <c r="E68" s="49"/>
      <c r="F68" s="27"/>
    </row>
    <row r="69" spans="1:6">
      <c r="A69" s="13">
        <v>68</v>
      </c>
      <c r="B69" s="14" t="s">
        <v>51</v>
      </c>
      <c r="C69" s="48">
        <v>0.48965199999999998</v>
      </c>
      <c r="D69" s="27"/>
      <c r="E69" s="49"/>
      <c r="F69" s="27"/>
    </row>
    <row r="70" spans="1:6">
      <c r="A70" s="13">
        <v>69</v>
      </c>
      <c r="B70" s="14" t="s">
        <v>52</v>
      </c>
      <c r="C70" s="48">
        <v>1.4600499999999998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1.4600499999999998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1.4600499999999998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1.3813800000000001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1.3813800000000001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1.3813800000000001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0.89652200000000004</v>
      </c>
      <c r="D76" s="27"/>
      <c r="E76" s="49"/>
      <c r="F76" s="27"/>
    </row>
    <row r="77" spans="1:6">
      <c r="A77" s="13">
        <v>76</v>
      </c>
      <c r="B77" s="14" t="s">
        <v>54</v>
      </c>
      <c r="C77" s="48">
        <v>0.89652200000000004</v>
      </c>
      <c r="D77" s="27"/>
      <c r="E77" s="49"/>
      <c r="F77" s="27"/>
    </row>
    <row r="78" spans="1:6">
      <c r="A78" s="13">
        <v>77</v>
      </c>
      <c r="B78" s="14" t="s">
        <v>54</v>
      </c>
      <c r="C78" s="48">
        <v>0.89652200000000004</v>
      </c>
      <c r="D78" s="27"/>
      <c r="E78" s="49"/>
      <c r="F78" s="27"/>
    </row>
    <row r="79" spans="1:6">
      <c r="A79" s="13">
        <v>78</v>
      </c>
      <c r="B79" s="14" t="s">
        <v>54</v>
      </c>
      <c r="C79" s="48">
        <v>0.89652200000000004</v>
      </c>
      <c r="D79" s="27"/>
      <c r="E79" s="49"/>
      <c r="F79" s="27"/>
    </row>
    <row r="80" spans="1:6">
      <c r="A80" s="13">
        <v>79</v>
      </c>
      <c r="B80" s="14" t="s">
        <v>55</v>
      </c>
      <c r="C80" s="48">
        <v>3.1330499999999999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4.6280600000000005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4.6280600000000005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4.6280600000000005</v>
      </c>
      <c r="D84" s="27"/>
      <c r="E84" s="38"/>
      <c r="F84" s="27"/>
    </row>
    <row r="85" spans="1:6">
      <c r="A85" s="13">
        <v>84</v>
      </c>
      <c r="B85" s="14" t="s">
        <v>58</v>
      </c>
      <c r="C85" s="48">
        <v>2.8629099999999998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2.8629099999999998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2.8629099999999998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2.8629099999999998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22.636060000000001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2.1429399999999998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41.868360000000003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3.0190799999999998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3.0190799999999998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7"/>
  <sheetViews>
    <sheetView zoomScaleNormal="100" workbookViewId="0">
      <selection activeCell="G17" sqref="G17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7" t="s">
        <v>7</v>
      </c>
      <c r="C1" s="57"/>
      <c r="D1" s="57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48">
        <v>-2.2881999999999998</v>
      </c>
      <c r="C3" s="48">
        <v>336.43759999999997</v>
      </c>
      <c r="D3" s="48">
        <v>0.94830000000000003</v>
      </c>
      <c r="E3" s="27"/>
      <c r="F3" s="27"/>
      <c r="G3" s="27"/>
      <c r="H3" s="27"/>
      <c r="I3" s="27"/>
    </row>
    <row r="4" spans="1:10">
      <c r="A4" s="28" t="s">
        <v>175</v>
      </c>
      <c r="B4" s="48">
        <v>-54.106299999999997</v>
      </c>
      <c r="C4" s="48">
        <v>233.37639999999999</v>
      </c>
      <c r="D4" s="48">
        <v>102.16459999999999</v>
      </c>
      <c r="E4" s="27"/>
      <c r="F4" s="27"/>
      <c r="G4" s="27"/>
      <c r="H4" s="27"/>
      <c r="I4" s="27"/>
      <c r="J4" s="27"/>
    </row>
    <row r="5" spans="1:10">
      <c r="A5" s="28" t="s">
        <v>107</v>
      </c>
      <c r="B5" s="48">
        <v>1.6917</v>
      </c>
      <c r="C5" s="48">
        <v>335.56209999999999</v>
      </c>
      <c r="D5" s="48">
        <v>-3.1608999999999998</v>
      </c>
      <c r="E5" s="27"/>
      <c r="F5" s="27"/>
      <c r="G5" s="27"/>
      <c r="H5" s="27"/>
      <c r="I5" s="27"/>
    </row>
    <row r="6" spans="1:10">
      <c r="A6" s="28" t="s">
        <v>176</v>
      </c>
      <c r="B6" s="48">
        <v>-56.278300000000002</v>
      </c>
      <c r="C6" s="48">
        <v>220.31460000000001</v>
      </c>
      <c r="D6" s="48">
        <v>101.30200000000001</v>
      </c>
      <c r="E6" s="27"/>
      <c r="F6" s="27"/>
      <c r="G6" s="27"/>
      <c r="H6" s="27"/>
      <c r="I6" s="27"/>
    </row>
    <row r="7" spans="1:10">
      <c r="A7" s="28" t="s">
        <v>108</v>
      </c>
      <c r="B7" s="48">
        <v>2.9005000000000001</v>
      </c>
      <c r="C7" s="48">
        <v>341.10700000000003</v>
      </c>
      <c r="D7" s="48">
        <v>2.5638000000000001</v>
      </c>
      <c r="E7" s="27"/>
      <c r="F7" s="27"/>
      <c r="G7" s="27"/>
      <c r="H7" s="27"/>
    </row>
    <row r="8" spans="1:10">
      <c r="A8" s="28" t="s">
        <v>323</v>
      </c>
      <c r="B8" s="48">
        <v>-51.175800000000002</v>
      </c>
      <c r="C8" s="48">
        <v>259.70400000000001</v>
      </c>
      <c r="D8" s="48">
        <v>100.71510000000001</v>
      </c>
      <c r="E8" s="27"/>
      <c r="F8" s="27"/>
      <c r="G8" s="27"/>
      <c r="H8" s="27"/>
      <c r="I8" s="27"/>
    </row>
    <row r="9" spans="1:10">
      <c r="A9" s="28" t="s">
        <v>110</v>
      </c>
      <c r="B9" s="48">
        <v>7.3771000000000004</v>
      </c>
      <c r="C9" s="48">
        <v>339.71679999999998</v>
      </c>
      <c r="D9" s="48">
        <v>-1.5645</v>
      </c>
      <c r="E9" s="27"/>
      <c r="F9" s="27"/>
      <c r="G9" s="27"/>
      <c r="H9" s="27"/>
      <c r="I9" s="27"/>
    </row>
    <row r="10" spans="1:10">
      <c r="A10" s="28" t="s">
        <v>109</v>
      </c>
      <c r="B10" s="48">
        <v>-51.870399999999997</v>
      </c>
      <c r="C10" s="48">
        <v>247.09119999999999</v>
      </c>
      <c r="D10" s="48">
        <v>102.81619999999999</v>
      </c>
      <c r="E10" s="27"/>
      <c r="F10" s="27"/>
      <c r="G10" s="27"/>
      <c r="H10" s="27"/>
      <c r="I10" s="27"/>
      <c r="J10" s="27"/>
    </row>
    <row r="11" spans="1:10">
      <c r="A11" s="28" t="s">
        <v>112</v>
      </c>
      <c r="B11" s="48">
        <v>7.2092000000000001</v>
      </c>
      <c r="C11" s="48">
        <v>344.97550000000001</v>
      </c>
      <c r="D11" s="48">
        <v>3.6080999999999999</v>
      </c>
      <c r="E11" s="27"/>
      <c r="F11" s="27"/>
      <c r="G11" s="27"/>
      <c r="H11" s="27"/>
      <c r="I11" s="27"/>
    </row>
    <row r="12" spans="1:10">
      <c r="A12" s="28" t="s">
        <v>111</v>
      </c>
      <c r="B12" s="48">
        <v>-48.510100000000001</v>
      </c>
      <c r="C12" s="48">
        <v>286.5</v>
      </c>
      <c r="D12" s="48">
        <v>100.01649999999999</v>
      </c>
      <c r="E12" s="27"/>
      <c r="F12" s="27"/>
      <c r="G12" s="27"/>
      <c r="H12" s="27"/>
      <c r="I12" s="27"/>
    </row>
    <row r="13" spans="1:10">
      <c r="A13" s="28" t="s">
        <v>114</v>
      </c>
      <c r="B13" s="48">
        <v>11.589399999999999</v>
      </c>
      <c r="C13" s="48">
        <v>344.5</v>
      </c>
      <c r="D13" s="48">
        <v>-0.54910000000000003</v>
      </c>
      <c r="E13" s="27"/>
      <c r="F13" s="27"/>
      <c r="G13" s="27"/>
      <c r="H13" s="27"/>
    </row>
    <row r="14" spans="1:10">
      <c r="A14" s="28" t="s">
        <v>113</v>
      </c>
      <c r="B14" s="48">
        <v>-49.523899999999998</v>
      </c>
      <c r="C14" s="48">
        <v>272.7577</v>
      </c>
      <c r="D14" s="48">
        <v>100.5356</v>
      </c>
      <c r="E14" s="27"/>
      <c r="F14" s="27"/>
      <c r="G14" s="27"/>
      <c r="H14" s="27"/>
      <c r="I14" s="27"/>
      <c r="J14" s="27"/>
    </row>
    <row r="15" spans="1:10">
      <c r="A15" s="28" t="s">
        <v>116</v>
      </c>
      <c r="B15" s="48">
        <v>23.317499999999999</v>
      </c>
      <c r="C15" s="48">
        <v>353.5</v>
      </c>
      <c r="D15" s="48">
        <v>0.38</v>
      </c>
      <c r="E15" s="27"/>
      <c r="F15" s="27"/>
      <c r="G15" s="27"/>
      <c r="H15" s="27"/>
    </row>
    <row r="16" spans="1:10">
      <c r="A16" s="28" t="s">
        <v>115</v>
      </c>
      <c r="B16" s="48">
        <v>-57.410499999999999</v>
      </c>
      <c r="C16" s="48">
        <v>203.4495</v>
      </c>
      <c r="D16" s="48">
        <v>99.2517</v>
      </c>
      <c r="E16" s="27"/>
      <c r="F16" s="27"/>
      <c r="G16" s="27"/>
      <c r="H16" s="27"/>
      <c r="I16" s="27"/>
    </row>
    <row r="17" spans="1:9">
      <c r="A17" s="28" t="s">
        <v>177</v>
      </c>
      <c r="B17" s="48">
        <v>23.557099999999998</v>
      </c>
      <c r="C17" s="48">
        <v>353.5</v>
      </c>
      <c r="D17" s="48">
        <v>3.3062</v>
      </c>
      <c r="E17" s="27"/>
      <c r="F17" s="27"/>
      <c r="G17" s="27"/>
      <c r="H17" s="27"/>
    </row>
    <row r="18" spans="1:9">
      <c r="A18" s="28" t="s">
        <v>117</v>
      </c>
      <c r="B18" s="48">
        <v>-57.835000000000001</v>
      </c>
      <c r="C18" s="48">
        <v>189.5</v>
      </c>
      <c r="D18" s="48">
        <v>97.793999999999997</v>
      </c>
      <c r="E18" s="27"/>
      <c r="F18" s="27"/>
      <c r="G18" s="27"/>
      <c r="H18" s="27"/>
    </row>
    <row r="19" spans="1:9">
      <c r="A19" s="28" t="s">
        <v>119</v>
      </c>
      <c r="B19" s="48">
        <v>23.354900000000001</v>
      </c>
      <c r="C19" s="48">
        <v>353.5</v>
      </c>
      <c r="D19" s="48">
        <v>6.1052999999999997</v>
      </c>
      <c r="E19" s="27"/>
      <c r="F19" s="27"/>
      <c r="G19" s="27"/>
      <c r="H19" s="27"/>
    </row>
    <row r="20" spans="1:9">
      <c r="A20" s="28" t="s">
        <v>118</v>
      </c>
      <c r="B20" s="48">
        <v>-58.527099999999997</v>
      </c>
      <c r="C20" s="48">
        <v>173.97139999999999</v>
      </c>
      <c r="D20" s="48">
        <v>94.503799999999998</v>
      </c>
      <c r="E20" s="27"/>
      <c r="F20" s="27"/>
      <c r="G20" s="27"/>
      <c r="H20" s="27"/>
      <c r="I20" s="27"/>
    </row>
    <row r="21" spans="1:9">
      <c r="A21" s="28" t="s">
        <v>121</v>
      </c>
      <c r="B21" s="48">
        <v>22.8386</v>
      </c>
      <c r="C21" s="48">
        <v>353.5</v>
      </c>
      <c r="D21" s="48">
        <v>9.0693000000000001</v>
      </c>
      <c r="E21" s="27"/>
      <c r="F21" s="27"/>
      <c r="G21" s="27"/>
      <c r="H21" s="27"/>
    </row>
    <row r="22" spans="1:9">
      <c r="A22" s="28" t="s">
        <v>120</v>
      </c>
      <c r="B22" s="48">
        <v>-59.677999999999997</v>
      </c>
      <c r="C22" s="48">
        <v>158.4753</v>
      </c>
      <c r="D22" s="48">
        <v>91.369699999999995</v>
      </c>
      <c r="E22" s="27"/>
      <c r="F22" s="27"/>
      <c r="G22" s="27"/>
      <c r="H22" s="27"/>
      <c r="I22" s="27"/>
    </row>
    <row r="23" spans="1:9">
      <c r="A23" s="28" t="s">
        <v>178</v>
      </c>
      <c r="B23" s="48">
        <v>21.656400000000001</v>
      </c>
      <c r="C23" s="48">
        <v>353.5</v>
      </c>
      <c r="D23" s="48">
        <v>11.9588</v>
      </c>
      <c r="E23" s="27"/>
      <c r="F23" s="27"/>
      <c r="G23" s="27"/>
      <c r="H23" s="27"/>
    </row>
    <row r="24" spans="1:9">
      <c r="A24" s="28" t="s">
        <v>122</v>
      </c>
      <c r="B24" s="48">
        <v>-61.932099999999998</v>
      </c>
      <c r="C24" s="48">
        <v>143.80260000000001</v>
      </c>
      <c r="D24" s="48">
        <v>93.139499999999998</v>
      </c>
      <c r="E24" s="27"/>
      <c r="F24" s="27"/>
      <c r="G24" s="27"/>
      <c r="H24" s="27"/>
      <c r="I24" s="27"/>
    </row>
    <row r="25" spans="1:9">
      <c r="A25" s="28" t="s">
        <v>179</v>
      </c>
      <c r="B25" s="48">
        <v>19.8003</v>
      </c>
      <c r="C25" s="48">
        <v>353.5</v>
      </c>
      <c r="D25" s="48">
        <v>13.987500000000001</v>
      </c>
      <c r="E25" s="27"/>
      <c r="F25" s="27"/>
      <c r="G25" s="27"/>
      <c r="H25" s="27"/>
    </row>
    <row r="26" spans="1:9">
      <c r="A26" s="28" t="s">
        <v>123</v>
      </c>
      <c r="B26" s="48">
        <v>-65.925700000000006</v>
      </c>
      <c r="C26" s="48">
        <v>130.35130000000001</v>
      </c>
      <c r="D26" s="48">
        <v>97.436300000000003</v>
      </c>
      <c r="E26" s="27"/>
      <c r="F26" s="27"/>
      <c r="G26" s="27"/>
      <c r="H26" s="27"/>
      <c r="I26" s="27"/>
    </row>
    <row r="27" spans="1:9">
      <c r="A27" s="28" t="s">
        <v>125</v>
      </c>
      <c r="B27" s="48">
        <v>-37.227899999999998</v>
      </c>
      <c r="C27" s="48">
        <v>314.57470000000001</v>
      </c>
      <c r="D27" s="48">
        <v>25.7074</v>
      </c>
      <c r="E27" s="27"/>
      <c r="F27" s="27"/>
      <c r="G27" s="27"/>
      <c r="H27" s="27"/>
      <c r="I27" s="27"/>
    </row>
    <row r="28" spans="1:9">
      <c r="A28" s="28" t="s">
        <v>124</v>
      </c>
      <c r="B28" s="48">
        <v>-74.465999999999994</v>
      </c>
      <c r="C28" s="48">
        <v>109.5</v>
      </c>
      <c r="D28" s="48">
        <v>100.1367</v>
      </c>
      <c r="E28" s="27"/>
      <c r="F28" s="27"/>
      <c r="G28" s="27"/>
      <c r="H28" s="27"/>
    </row>
    <row r="29" spans="1:9">
      <c r="A29" s="28" t="s">
        <v>180</v>
      </c>
      <c r="B29" s="48">
        <v>-45.290999999999997</v>
      </c>
      <c r="C29" s="48">
        <v>311.5761</v>
      </c>
      <c r="D29" s="48">
        <v>32.249499999999998</v>
      </c>
      <c r="E29" s="27"/>
      <c r="F29" s="27"/>
      <c r="G29" s="27"/>
      <c r="H29" s="27"/>
      <c r="I29" s="27"/>
    </row>
    <row r="30" spans="1:9">
      <c r="A30" s="28" t="s">
        <v>126</v>
      </c>
      <c r="B30" s="48">
        <v>-74.465999999999994</v>
      </c>
      <c r="C30" s="48">
        <v>109.5</v>
      </c>
      <c r="D30" s="48">
        <v>100.1367</v>
      </c>
      <c r="E30" s="27"/>
      <c r="F30" s="27"/>
      <c r="G30" s="27"/>
      <c r="H30" s="27"/>
    </row>
    <row r="31" spans="1:9">
      <c r="A31" s="28" t="s">
        <v>181</v>
      </c>
      <c r="B31" s="48">
        <v>-53.991199999999999</v>
      </c>
      <c r="C31" s="48">
        <v>309.54379999999998</v>
      </c>
      <c r="D31" s="48">
        <v>38.361899999999999</v>
      </c>
      <c r="E31" s="27"/>
      <c r="F31" s="27"/>
      <c r="G31" s="27"/>
      <c r="H31" s="27"/>
      <c r="I31" s="27"/>
    </row>
    <row r="32" spans="1:9">
      <c r="A32" s="28" t="s">
        <v>127</v>
      </c>
      <c r="B32" s="48">
        <v>-74.465999999999994</v>
      </c>
      <c r="C32" s="48">
        <v>109.5</v>
      </c>
      <c r="D32" s="48">
        <v>100.1367</v>
      </c>
      <c r="E32" s="27"/>
      <c r="F32" s="27"/>
      <c r="G32" s="27"/>
      <c r="H32" s="27"/>
    </row>
    <row r="33" spans="1:10">
      <c r="A33" s="28" t="s">
        <v>182</v>
      </c>
      <c r="B33" s="48">
        <v>-27.934000000000001</v>
      </c>
      <c r="C33" s="48">
        <v>317.5</v>
      </c>
      <c r="D33" s="48">
        <v>14.9839</v>
      </c>
      <c r="E33" s="27"/>
      <c r="F33" s="27"/>
      <c r="G33" s="27"/>
      <c r="H33" s="27"/>
    </row>
    <row r="34" spans="1:10">
      <c r="A34" s="28" t="s">
        <v>183</v>
      </c>
      <c r="B34" s="48">
        <v>-63.481400000000001</v>
      </c>
      <c r="C34" s="48">
        <v>186.51660000000001</v>
      </c>
      <c r="D34" s="48">
        <v>104.6294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48">
        <v>-24.292300000000001</v>
      </c>
      <c r="C35" s="48">
        <v>318.9067</v>
      </c>
      <c r="D35" s="48">
        <v>19.922799999999999</v>
      </c>
      <c r="E35" s="27"/>
      <c r="F35" s="27"/>
      <c r="G35" s="27"/>
      <c r="H35" s="27"/>
      <c r="I35" s="27"/>
    </row>
    <row r="36" spans="1:10">
      <c r="A36" s="28" t="s">
        <v>185</v>
      </c>
      <c r="B36" s="48">
        <v>-63.481400000000001</v>
      </c>
      <c r="C36" s="48">
        <v>186.51660000000001</v>
      </c>
      <c r="D36" s="48">
        <v>104.6294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48">
        <v>-25.325700000000001</v>
      </c>
      <c r="C37" s="48">
        <v>322.8861</v>
      </c>
      <c r="D37" s="48">
        <v>10.464700000000001</v>
      </c>
      <c r="E37" s="27"/>
      <c r="F37" s="27"/>
      <c r="G37" s="27"/>
      <c r="H37" s="27"/>
      <c r="I37" s="27"/>
    </row>
    <row r="38" spans="1:10">
      <c r="A38" s="28" t="s">
        <v>128</v>
      </c>
      <c r="B38" s="48">
        <v>-66.287400000000005</v>
      </c>
      <c r="C38" s="48">
        <v>166.5137</v>
      </c>
      <c r="D38" s="48">
        <v>97.942300000000003</v>
      </c>
      <c r="E38" s="27"/>
      <c r="F38" s="27"/>
      <c r="G38" s="27"/>
      <c r="H38" s="27"/>
      <c r="I38" s="27"/>
    </row>
    <row r="39" spans="1:10">
      <c r="A39" s="28" t="s">
        <v>187</v>
      </c>
      <c r="B39" s="48">
        <v>-20.555</v>
      </c>
      <c r="C39" s="48">
        <v>323.1746</v>
      </c>
      <c r="D39" s="48">
        <v>14.508599999999999</v>
      </c>
      <c r="E39" s="27"/>
      <c r="F39" s="27"/>
      <c r="G39" s="27"/>
      <c r="H39" s="27"/>
      <c r="I39" s="27"/>
    </row>
    <row r="40" spans="1:10">
      <c r="A40" s="28" t="s">
        <v>188</v>
      </c>
      <c r="B40" s="48">
        <v>-66.287400000000005</v>
      </c>
      <c r="C40" s="48">
        <v>166.5137</v>
      </c>
      <c r="D40" s="48">
        <v>97.942300000000003</v>
      </c>
      <c r="E40" s="27"/>
      <c r="F40" s="27"/>
      <c r="G40" s="27"/>
      <c r="H40" s="27"/>
      <c r="I40" s="27"/>
    </row>
    <row r="41" spans="1:10">
      <c r="A41" s="28" t="s">
        <v>189</v>
      </c>
      <c r="B41" s="48">
        <v>-21.215900000000001</v>
      </c>
      <c r="C41" s="48">
        <v>326.90929999999997</v>
      </c>
      <c r="D41" s="48">
        <v>5.5410000000000004</v>
      </c>
      <c r="E41" s="27"/>
      <c r="F41" s="27"/>
      <c r="G41" s="27"/>
      <c r="H41" s="27"/>
      <c r="I41" s="27"/>
    </row>
    <row r="42" spans="1:10">
      <c r="A42" s="28" t="s">
        <v>190</v>
      </c>
      <c r="B42" s="48">
        <v>-68.347899999999996</v>
      </c>
      <c r="C42" s="48">
        <v>145.5051</v>
      </c>
      <c r="D42" s="48">
        <v>99.567499999999995</v>
      </c>
      <c r="E42" s="27"/>
      <c r="F42" s="27"/>
      <c r="G42" s="27"/>
      <c r="H42" s="27"/>
      <c r="I42" s="27"/>
    </row>
    <row r="43" spans="1:10">
      <c r="A43" s="28" t="s">
        <v>191</v>
      </c>
      <c r="B43" s="48">
        <v>-17.1706</v>
      </c>
      <c r="C43" s="48">
        <v>327.64909999999998</v>
      </c>
      <c r="D43" s="48">
        <v>9.2363</v>
      </c>
      <c r="E43" s="27"/>
      <c r="F43" s="27"/>
      <c r="G43" s="27"/>
      <c r="H43" s="27"/>
      <c r="I43" s="27"/>
    </row>
    <row r="44" spans="1:10">
      <c r="A44" s="28" t="s">
        <v>129</v>
      </c>
      <c r="B44" s="48">
        <v>-68.347899999999996</v>
      </c>
      <c r="C44" s="48">
        <v>145.5051</v>
      </c>
      <c r="D44" s="48">
        <v>99.567499999999995</v>
      </c>
      <c r="E44" s="27"/>
      <c r="F44" s="27"/>
      <c r="G44" s="27"/>
      <c r="H44" s="27"/>
      <c r="I44" s="27"/>
    </row>
    <row r="45" spans="1:10">
      <c r="A45" s="28" t="s">
        <v>192</v>
      </c>
      <c r="B45" s="48">
        <v>9.843</v>
      </c>
      <c r="C45" s="48">
        <v>341.0204</v>
      </c>
      <c r="D45" s="48">
        <v>-4.1391</v>
      </c>
      <c r="E45" s="27"/>
      <c r="F45" s="27"/>
      <c r="G45" s="27"/>
      <c r="H45" s="27"/>
      <c r="I45" s="27"/>
    </row>
    <row r="46" spans="1:10">
      <c r="A46" s="28" t="s">
        <v>130</v>
      </c>
      <c r="B46" s="48">
        <v>-57.979500000000002</v>
      </c>
      <c r="C46" s="48">
        <v>259.55070000000001</v>
      </c>
      <c r="D46" s="48">
        <v>106.9329</v>
      </c>
      <c r="E46" s="27"/>
      <c r="F46" s="27"/>
      <c r="G46" s="27"/>
      <c r="H46" s="27"/>
      <c r="I46" s="27"/>
      <c r="J46" s="27"/>
    </row>
    <row r="47" spans="1:10">
      <c r="A47" s="28" t="s">
        <v>193</v>
      </c>
      <c r="B47" s="48">
        <v>4.4039999999999999</v>
      </c>
      <c r="C47" s="48">
        <v>336.5145</v>
      </c>
      <c r="D47" s="48">
        <v>-3.2778999999999998</v>
      </c>
      <c r="E47" s="27"/>
      <c r="F47" s="27"/>
      <c r="G47" s="27"/>
      <c r="H47" s="27"/>
      <c r="I47" s="27"/>
    </row>
    <row r="48" spans="1:10">
      <c r="A48" s="28" t="s">
        <v>194</v>
      </c>
      <c r="B48" s="48">
        <v>-58.230499999999999</v>
      </c>
      <c r="C48" s="48">
        <v>246.233</v>
      </c>
      <c r="D48" s="48">
        <v>106.9034</v>
      </c>
      <c r="E48" s="27"/>
      <c r="F48" s="27"/>
      <c r="G48" s="27"/>
      <c r="H48" s="27"/>
      <c r="I48" s="27"/>
    </row>
    <row r="49" spans="1:10">
      <c r="A49" s="28" t="s">
        <v>195</v>
      </c>
      <c r="B49" s="48">
        <v>-1.4114</v>
      </c>
      <c r="C49" s="48">
        <v>332.73759999999999</v>
      </c>
      <c r="D49" s="48">
        <v>-2.8986999999999998</v>
      </c>
      <c r="E49" s="27"/>
      <c r="F49" s="27"/>
      <c r="G49" s="27"/>
      <c r="H49" s="27"/>
      <c r="I49" s="27"/>
    </row>
    <row r="50" spans="1:10">
      <c r="A50" s="28" t="s">
        <v>196</v>
      </c>
      <c r="B50" s="48">
        <v>-59.388800000000003</v>
      </c>
      <c r="C50" s="48">
        <v>231.75659999999999</v>
      </c>
      <c r="D50" s="48">
        <v>106.1232</v>
      </c>
      <c r="E50" s="27"/>
      <c r="F50" s="27"/>
      <c r="G50" s="27"/>
      <c r="H50" s="27"/>
      <c r="I50" s="27"/>
      <c r="J50" s="27"/>
    </row>
    <row r="51" spans="1:10">
      <c r="A51" s="28" t="s">
        <v>197</v>
      </c>
      <c r="B51" s="48">
        <v>-7.8395999999999999</v>
      </c>
      <c r="C51" s="48">
        <v>330.41199999999998</v>
      </c>
      <c r="D51" s="48">
        <v>-1.8127</v>
      </c>
      <c r="E51" s="27"/>
      <c r="F51" s="27"/>
      <c r="G51" s="27"/>
      <c r="H51" s="27"/>
    </row>
    <row r="52" spans="1:10">
      <c r="A52" s="28" t="s">
        <v>131</v>
      </c>
      <c r="B52" s="48">
        <v>-60.878900000000002</v>
      </c>
      <c r="C52" s="48">
        <v>216.8614</v>
      </c>
      <c r="D52" s="48">
        <v>105.45399999999999</v>
      </c>
      <c r="E52" s="27"/>
      <c r="F52" s="27"/>
      <c r="G52" s="27"/>
      <c r="H52" s="27"/>
      <c r="I52" s="27"/>
    </row>
    <row r="53" spans="1:10">
      <c r="A53" s="28" t="s">
        <v>198</v>
      </c>
      <c r="B53" s="48">
        <v>-69.069500000000005</v>
      </c>
      <c r="C53" s="48">
        <v>311.5</v>
      </c>
      <c r="D53" s="48">
        <v>48.705399999999997</v>
      </c>
      <c r="E53" s="27"/>
      <c r="F53" s="27"/>
      <c r="G53" s="27"/>
      <c r="H53" s="27"/>
      <c r="I53" s="27"/>
    </row>
    <row r="54" spans="1:10">
      <c r="A54" s="28" t="s">
        <v>199</v>
      </c>
      <c r="B54" s="48">
        <v>-89.476699999999994</v>
      </c>
      <c r="C54" s="48">
        <v>44.377600000000001</v>
      </c>
      <c r="D54" s="48">
        <v>120.9532</v>
      </c>
      <c r="E54" s="27"/>
      <c r="F54" s="27"/>
      <c r="G54" s="27"/>
      <c r="H54" s="27"/>
      <c r="I54" s="27"/>
    </row>
    <row r="55" spans="1:10">
      <c r="A55" s="28" t="s">
        <v>200</v>
      </c>
      <c r="B55" s="48">
        <v>-76.562299999999993</v>
      </c>
      <c r="C55" s="48">
        <v>371.5</v>
      </c>
      <c r="D55" s="48">
        <v>52.941899999999997</v>
      </c>
      <c r="E55" s="27"/>
      <c r="F55" s="27"/>
      <c r="G55" s="27"/>
      <c r="H55" s="27"/>
      <c r="I55" s="27"/>
    </row>
    <row r="56" spans="1:10">
      <c r="A56" s="28" t="s">
        <v>201</v>
      </c>
      <c r="B56" s="48">
        <v>-47.447400000000002</v>
      </c>
      <c r="C56" s="48">
        <v>370.59460000000001</v>
      </c>
      <c r="D56" s="48">
        <v>104.89619999999999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48">
        <v>-70.692899999999995</v>
      </c>
      <c r="C57" s="48">
        <v>386.5</v>
      </c>
      <c r="D57" s="48">
        <v>55.680999999999997</v>
      </c>
      <c r="E57" s="27"/>
      <c r="F57" s="27"/>
      <c r="G57" s="27"/>
      <c r="H57" s="27"/>
      <c r="I57" s="27"/>
    </row>
    <row r="58" spans="1:10">
      <c r="A58" s="28" t="s">
        <v>203</v>
      </c>
      <c r="B58" s="48">
        <v>-38.499000000000002</v>
      </c>
      <c r="C58" s="48">
        <v>375.03100000000001</v>
      </c>
      <c r="D58" s="48">
        <v>116.621</v>
      </c>
      <c r="E58" s="27"/>
      <c r="F58" s="27"/>
      <c r="G58" s="27"/>
      <c r="H58" s="27"/>
    </row>
    <row r="59" spans="1:10">
      <c r="A59" s="28" t="s">
        <v>204</v>
      </c>
      <c r="B59" s="48">
        <v>-104.5557</v>
      </c>
      <c r="C59" s="48">
        <v>441.5</v>
      </c>
      <c r="D59" s="48">
        <v>24.103899999999999</v>
      </c>
      <c r="E59" s="27"/>
      <c r="F59" s="27"/>
      <c r="G59" s="27"/>
      <c r="H59" s="27"/>
      <c r="I59" s="27"/>
    </row>
    <row r="60" spans="1:10">
      <c r="A60" s="28" t="s">
        <v>205</v>
      </c>
      <c r="B60" s="48">
        <v>-64.072000000000003</v>
      </c>
      <c r="C60" s="48">
        <v>311.5</v>
      </c>
      <c r="D60" s="48">
        <v>120.8426</v>
      </c>
      <c r="E60" s="27"/>
      <c r="F60" s="27"/>
      <c r="G60" s="27"/>
      <c r="H60" s="27"/>
    </row>
    <row r="61" spans="1:10">
      <c r="A61" s="28" t="s">
        <v>132</v>
      </c>
      <c r="B61" s="48">
        <v>-106.9709</v>
      </c>
      <c r="C61" s="48">
        <v>433.5</v>
      </c>
      <c r="D61" s="48">
        <v>22.4937</v>
      </c>
      <c r="E61" s="27"/>
      <c r="F61" s="27"/>
      <c r="G61" s="27"/>
      <c r="H61" s="27"/>
      <c r="I61" s="27"/>
    </row>
    <row r="62" spans="1:10">
      <c r="A62" s="28" t="s">
        <v>206</v>
      </c>
      <c r="B62" s="48">
        <v>-62.756300000000003</v>
      </c>
      <c r="C62" s="48">
        <v>298.5</v>
      </c>
      <c r="D62" s="48">
        <v>120.4469</v>
      </c>
      <c r="E62" s="27"/>
      <c r="F62" s="27"/>
      <c r="G62" s="27"/>
      <c r="H62" s="27"/>
      <c r="I62" s="27"/>
    </row>
    <row r="63" spans="1:10">
      <c r="A63" s="28" t="s">
        <v>133</v>
      </c>
      <c r="B63" s="48">
        <v>-107.776</v>
      </c>
      <c r="C63" s="48">
        <v>424.5</v>
      </c>
      <c r="D63" s="48">
        <v>19.810099999999998</v>
      </c>
      <c r="E63" s="27"/>
      <c r="F63" s="27"/>
      <c r="G63" s="27"/>
      <c r="H63" s="27"/>
      <c r="I63" s="27"/>
    </row>
    <row r="64" spans="1:10">
      <c r="A64" s="28" t="s">
        <v>207</v>
      </c>
      <c r="B64" s="48">
        <v>-63.9694</v>
      </c>
      <c r="C64" s="48">
        <v>285.5</v>
      </c>
      <c r="D64" s="48">
        <v>120.761</v>
      </c>
      <c r="E64" s="27"/>
      <c r="F64" s="27"/>
      <c r="G64" s="27"/>
      <c r="H64" s="27"/>
      <c r="I64" s="27"/>
    </row>
    <row r="65" spans="1:9">
      <c r="A65" s="28" t="s">
        <v>134</v>
      </c>
      <c r="B65" s="48">
        <v>-111.8015</v>
      </c>
      <c r="C65" s="48">
        <v>441.5</v>
      </c>
      <c r="D65" s="48">
        <v>13.6378</v>
      </c>
      <c r="E65" s="27"/>
      <c r="F65" s="27"/>
      <c r="G65" s="27"/>
      <c r="H65" s="27"/>
      <c r="I65" s="27"/>
    </row>
    <row r="66" spans="1:9">
      <c r="A66" s="28" t="s">
        <v>208</v>
      </c>
      <c r="B66" s="48">
        <v>-64.613699999999994</v>
      </c>
      <c r="C66" s="48">
        <v>272.5</v>
      </c>
      <c r="D66" s="48">
        <v>121.11839999999999</v>
      </c>
      <c r="E66" s="27"/>
      <c r="F66" s="27"/>
      <c r="G66" s="27"/>
      <c r="H66" s="27"/>
      <c r="I66" s="27"/>
    </row>
    <row r="67" spans="1:9">
      <c r="A67" s="28" t="s">
        <v>209</v>
      </c>
      <c r="B67" s="48">
        <v>-115.0218</v>
      </c>
      <c r="C67" s="48">
        <v>433.5</v>
      </c>
      <c r="D67" s="48">
        <v>10.9542</v>
      </c>
      <c r="E67" s="27"/>
      <c r="F67" s="27"/>
      <c r="G67" s="27"/>
      <c r="H67" s="27"/>
      <c r="I67" s="27"/>
    </row>
    <row r="68" spans="1:9">
      <c r="A68" s="28" t="s">
        <v>135</v>
      </c>
      <c r="B68" s="48">
        <v>-65.171400000000006</v>
      </c>
      <c r="C68" s="48">
        <v>259.5</v>
      </c>
      <c r="D68" s="48">
        <v>121.3348</v>
      </c>
      <c r="E68" s="27"/>
      <c r="F68" s="27"/>
      <c r="G68" s="27"/>
      <c r="H68" s="27"/>
      <c r="I68" s="27"/>
    </row>
    <row r="69" spans="1:9">
      <c r="A69" s="28" t="s">
        <v>210</v>
      </c>
      <c r="B69" s="48">
        <v>-113.41160000000001</v>
      </c>
      <c r="C69" s="48">
        <v>424.5</v>
      </c>
      <c r="D69" s="48">
        <v>10.4175</v>
      </c>
      <c r="E69" s="27"/>
      <c r="F69" s="27"/>
      <c r="G69" s="27"/>
      <c r="H69" s="27"/>
      <c r="I69" s="27"/>
    </row>
    <row r="70" spans="1:9">
      <c r="A70" s="28" t="s">
        <v>136</v>
      </c>
      <c r="B70" s="48">
        <v>-65.187399999999997</v>
      </c>
      <c r="C70" s="48">
        <v>246.5</v>
      </c>
      <c r="D70" s="48">
        <v>121.4053</v>
      </c>
      <c r="E70" s="27"/>
      <c r="F70" s="27"/>
      <c r="G70" s="27"/>
      <c r="H70" s="27"/>
      <c r="I70" s="27"/>
    </row>
    <row r="71" spans="1:9">
      <c r="A71" s="28" t="s">
        <v>138</v>
      </c>
      <c r="B71" s="48">
        <v>-78.254000000000005</v>
      </c>
      <c r="C71" s="48">
        <v>496.5</v>
      </c>
      <c r="D71" s="48">
        <v>47.259</v>
      </c>
      <c r="E71" s="27"/>
      <c r="F71" s="27"/>
      <c r="G71" s="27"/>
      <c r="H71" s="27"/>
    </row>
    <row r="72" spans="1:9">
      <c r="A72" s="28" t="s">
        <v>137</v>
      </c>
      <c r="B72" s="48">
        <v>-54.842300000000002</v>
      </c>
      <c r="C72" s="48">
        <v>378.5</v>
      </c>
      <c r="D72" s="48">
        <v>129.17269999999999</v>
      </c>
      <c r="E72" s="27"/>
      <c r="F72" s="27"/>
      <c r="G72" s="27"/>
      <c r="H72" s="27"/>
      <c r="I72" s="27"/>
    </row>
    <row r="73" spans="1:9">
      <c r="A73" s="28" t="s">
        <v>211</v>
      </c>
      <c r="B73" s="48">
        <v>-86.096800000000002</v>
      </c>
      <c r="C73" s="48">
        <v>487.5</v>
      </c>
      <c r="D73" s="48">
        <v>45.982100000000003</v>
      </c>
      <c r="E73" s="27"/>
      <c r="F73" s="27"/>
      <c r="G73" s="27"/>
      <c r="H73" s="27"/>
      <c r="I73" s="27"/>
    </row>
    <row r="74" spans="1:9">
      <c r="A74" s="28" t="s">
        <v>139</v>
      </c>
      <c r="B74" s="48">
        <v>-56.685400000000001</v>
      </c>
      <c r="C74" s="48">
        <v>369.5</v>
      </c>
      <c r="D74" s="48">
        <v>134.3948</v>
      </c>
      <c r="E74" s="27"/>
      <c r="F74" s="27"/>
      <c r="G74" s="27"/>
      <c r="H74" s="27"/>
      <c r="I74" s="27"/>
    </row>
    <row r="75" spans="1:9">
      <c r="A75" s="28" t="s">
        <v>212</v>
      </c>
      <c r="B75" s="48">
        <v>-88.390900000000002</v>
      </c>
      <c r="C75" s="48">
        <v>478.5</v>
      </c>
      <c r="D75" s="48">
        <v>44.422499999999999</v>
      </c>
      <c r="E75" s="27"/>
      <c r="F75" s="27"/>
      <c r="G75" s="27"/>
      <c r="H75" s="27"/>
      <c r="I75" s="27"/>
    </row>
    <row r="76" spans="1:9">
      <c r="A76" s="28" t="s">
        <v>140</v>
      </c>
      <c r="B76" s="48">
        <v>-56.579599999999999</v>
      </c>
      <c r="C76" s="48">
        <v>360.5</v>
      </c>
      <c r="D76" s="48">
        <v>136.3295</v>
      </c>
      <c r="E76" s="27"/>
      <c r="F76" s="27"/>
      <c r="G76" s="27"/>
      <c r="H76" s="27"/>
      <c r="I76" s="27"/>
    </row>
    <row r="77" spans="1:9">
      <c r="A77" s="28" t="s">
        <v>213</v>
      </c>
      <c r="B77" s="48">
        <v>-85.837000000000003</v>
      </c>
      <c r="C77" s="48">
        <v>496.5</v>
      </c>
      <c r="D77" s="48">
        <v>42.003999999999998</v>
      </c>
      <c r="E77" s="27"/>
      <c r="F77" s="27"/>
      <c r="G77" s="27"/>
      <c r="H77" s="27"/>
    </row>
    <row r="78" spans="1:9">
      <c r="A78" s="28" t="s">
        <v>214</v>
      </c>
      <c r="B78" s="48">
        <v>-61.907600000000002</v>
      </c>
      <c r="C78" s="48">
        <v>378.5</v>
      </c>
      <c r="D78" s="48">
        <v>119.6499</v>
      </c>
      <c r="E78" s="27"/>
      <c r="F78" s="27"/>
      <c r="G78" s="27"/>
      <c r="H78" s="27"/>
      <c r="I78" s="27"/>
    </row>
    <row r="79" spans="1:9">
      <c r="A79" s="28" t="s">
        <v>215</v>
      </c>
      <c r="B79" s="48">
        <v>-92.787000000000006</v>
      </c>
      <c r="C79" s="48">
        <v>487.5</v>
      </c>
      <c r="D79" s="48">
        <v>38.116500000000002</v>
      </c>
      <c r="E79" s="27"/>
      <c r="F79" s="27"/>
      <c r="G79" s="27"/>
      <c r="H79" s="27"/>
    </row>
    <row r="80" spans="1:9">
      <c r="A80" s="28" t="s">
        <v>216</v>
      </c>
      <c r="B80" s="48">
        <v>-64.257300000000001</v>
      </c>
      <c r="C80" s="48">
        <v>369.5</v>
      </c>
      <c r="D80" s="48">
        <v>123.3686</v>
      </c>
      <c r="E80" s="27"/>
      <c r="F80" s="27"/>
      <c r="G80" s="27"/>
      <c r="H80" s="27"/>
      <c r="I80" s="27"/>
    </row>
    <row r="81" spans="1:9">
      <c r="A81" s="28" t="s">
        <v>217</v>
      </c>
      <c r="B81" s="48">
        <v>-95.420400000000001</v>
      </c>
      <c r="C81" s="48">
        <v>478.5</v>
      </c>
      <c r="D81" s="48">
        <v>36.048299999999998</v>
      </c>
      <c r="E81" s="27"/>
      <c r="F81" s="27"/>
      <c r="G81" s="27"/>
      <c r="H81" s="27"/>
      <c r="I81" s="27"/>
    </row>
    <row r="82" spans="1:9">
      <c r="A82" s="28" t="s">
        <v>141</v>
      </c>
      <c r="B82" s="48">
        <v>-65.687299999999993</v>
      </c>
      <c r="C82" s="48">
        <v>360.5</v>
      </c>
      <c r="D82" s="48">
        <v>126.2696</v>
      </c>
      <c r="E82" s="27"/>
      <c r="F82" s="27"/>
      <c r="G82" s="27"/>
      <c r="H82" s="27"/>
      <c r="I82" s="27"/>
    </row>
    <row r="83" spans="1:9">
      <c r="A83" s="28" t="s">
        <v>218</v>
      </c>
      <c r="B83" s="48">
        <v>14.0006</v>
      </c>
      <c r="C83" s="48">
        <v>472.46730000000002</v>
      </c>
      <c r="D83" s="48">
        <v>111.2693</v>
      </c>
      <c r="E83" s="27"/>
      <c r="F83" s="27"/>
      <c r="G83" s="27"/>
      <c r="H83" s="27"/>
      <c r="I83" s="27"/>
    </row>
    <row r="84" spans="1:9">
      <c r="A84" s="28" t="s">
        <v>142</v>
      </c>
      <c r="B84" s="48">
        <v>-47.695099999999996</v>
      </c>
      <c r="C84" s="48">
        <v>366.5</v>
      </c>
      <c r="D84" s="48">
        <v>139.82490000000001</v>
      </c>
      <c r="E84" s="27"/>
      <c r="F84" s="27"/>
      <c r="G84" s="27"/>
      <c r="H84" s="27"/>
      <c r="I84" s="27"/>
    </row>
    <row r="85" spans="1:9">
      <c r="A85" s="28" t="s">
        <v>219</v>
      </c>
      <c r="B85" s="48">
        <v>16.276700000000002</v>
      </c>
      <c r="C85" s="48">
        <v>465.64530000000002</v>
      </c>
      <c r="D85" s="48">
        <v>108.2376</v>
      </c>
      <c r="E85" s="27"/>
      <c r="F85" s="27"/>
      <c r="G85" s="27"/>
      <c r="H85" s="27"/>
      <c r="I85" s="27"/>
    </row>
    <row r="86" spans="1:9">
      <c r="A86" s="28" t="s">
        <v>220</v>
      </c>
      <c r="B86" s="48">
        <v>-35.157699999999998</v>
      </c>
      <c r="C86" s="48">
        <v>366.5</v>
      </c>
      <c r="D86" s="48">
        <v>137.0994</v>
      </c>
      <c r="E86" s="27"/>
      <c r="F86" s="27"/>
      <c r="G86" s="27"/>
      <c r="H86" s="27"/>
      <c r="I86" s="27"/>
    </row>
    <row r="87" spans="1:9">
      <c r="A87" s="28" t="s">
        <v>221</v>
      </c>
      <c r="B87" s="48">
        <v>18.814900000000002</v>
      </c>
      <c r="C87" s="48">
        <v>457.61160000000001</v>
      </c>
      <c r="D87" s="48">
        <v>105.1067</v>
      </c>
      <c r="E87" s="27"/>
      <c r="F87" s="27"/>
      <c r="G87" s="27"/>
      <c r="H87" s="27"/>
      <c r="I87" s="27"/>
    </row>
    <row r="88" spans="1:9">
      <c r="A88" s="28" t="s">
        <v>143</v>
      </c>
      <c r="B88" s="48">
        <v>-26.981100000000001</v>
      </c>
      <c r="C88" s="48">
        <v>366.5</v>
      </c>
      <c r="D88" s="48">
        <v>128.3777</v>
      </c>
      <c r="E88" s="27"/>
      <c r="F88" s="27"/>
      <c r="G88" s="27"/>
      <c r="H88" s="27"/>
      <c r="I88" s="27"/>
    </row>
    <row r="89" spans="1:9">
      <c r="A89" s="28" t="s">
        <v>222</v>
      </c>
      <c r="B89" s="48">
        <v>24.569800000000001</v>
      </c>
      <c r="C89" s="48">
        <v>473.5</v>
      </c>
      <c r="D89" s="48">
        <v>113.1524</v>
      </c>
      <c r="E89" s="27"/>
      <c r="F89" s="27"/>
      <c r="G89" s="27"/>
      <c r="H89" s="27"/>
    </row>
    <row r="90" spans="1:9">
      <c r="A90" s="28" t="s">
        <v>223</v>
      </c>
      <c r="B90" s="48">
        <v>-48.785299999999999</v>
      </c>
      <c r="C90" s="48">
        <v>357.5</v>
      </c>
      <c r="D90" s="48">
        <v>140.9151</v>
      </c>
      <c r="E90" s="27"/>
      <c r="F90" s="27"/>
      <c r="G90" s="27"/>
      <c r="H90" s="27"/>
      <c r="I90" s="27"/>
    </row>
    <row r="91" spans="1:9">
      <c r="A91" s="28" t="s">
        <v>224</v>
      </c>
      <c r="B91" s="48">
        <v>27.5488</v>
      </c>
      <c r="C91" s="48">
        <v>466.5</v>
      </c>
      <c r="D91" s="48">
        <v>111.41459999999999</v>
      </c>
      <c r="E91" s="27"/>
      <c r="F91" s="27"/>
      <c r="G91" s="27"/>
      <c r="H91" s="27"/>
    </row>
    <row r="92" spans="1:9">
      <c r="A92" s="28" t="s">
        <v>225</v>
      </c>
      <c r="B92" s="48">
        <v>-38.973399999999998</v>
      </c>
      <c r="C92" s="48">
        <v>357.5</v>
      </c>
      <c r="D92" s="48">
        <v>136.55430000000001</v>
      </c>
      <c r="E92" s="27"/>
      <c r="F92" s="27"/>
      <c r="G92" s="27"/>
      <c r="H92" s="27"/>
      <c r="I92" s="27"/>
    </row>
    <row r="93" spans="1:9">
      <c r="A93" s="28" t="s">
        <v>226</v>
      </c>
      <c r="B93" s="48">
        <v>29.783200000000001</v>
      </c>
      <c r="C93" s="48">
        <v>458.5</v>
      </c>
      <c r="D93" s="48">
        <v>107.1942</v>
      </c>
      <c r="E93" s="27"/>
      <c r="F93" s="27"/>
      <c r="G93" s="27"/>
      <c r="H93" s="27"/>
    </row>
    <row r="94" spans="1:9">
      <c r="A94" s="28" t="s">
        <v>227</v>
      </c>
      <c r="B94" s="48">
        <v>-29.1616</v>
      </c>
      <c r="C94" s="48">
        <v>357.5</v>
      </c>
      <c r="D94" s="48">
        <v>131.10319999999999</v>
      </c>
      <c r="E94" s="27"/>
      <c r="F94" s="27"/>
      <c r="G94" s="27"/>
      <c r="H94" s="27"/>
      <c r="I94" s="27"/>
    </row>
    <row r="95" spans="1:9">
      <c r="A95" s="28" t="s">
        <v>228</v>
      </c>
      <c r="B95" s="48">
        <v>10.998699999999999</v>
      </c>
      <c r="C95" s="48">
        <v>480.5</v>
      </c>
      <c r="D95" s="48">
        <v>117.06019999999999</v>
      </c>
      <c r="E95" s="27"/>
      <c r="F95" s="27"/>
      <c r="G95" s="27"/>
      <c r="H95" s="27"/>
    </row>
    <row r="96" spans="1:9">
      <c r="A96" s="28" t="s">
        <v>144</v>
      </c>
      <c r="B96" s="48">
        <v>-26.981100000000001</v>
      </c>
      <c r="C96" s="48">
        <v>366.5</v>
      </c>
      <c r="D96" s="48">
        <v>128.3777</v>
      </c>
      <c r="E96" s="27"/>
      <c r="F96" s="27"/>
      <c r="G96" s="27"/>
      <c r="H96" s="27"/>
      <c r="I96" s="27"/>
    </row>
    <row r="97" spans="1:10">
      <c r="A97" s="28" t="s">
        <v>229</v>
      </c>
      <c r="B97" s="48">
        <v>-43.879399999999997</v>
      </c>
      <c r="C97" s="48">
        <v>513.5</v>
      </c>
      <c r="D97" s="48">
        <v>75.502700000000004</v>
      </c>
      <c r="E97" s="27"/>
      <c r="F97" s="27"/>
      <c r="G97" s="27"/>
      <c r="H97" s="27"/>
      <c r="I97" s="27"/>
    </row>
    <row r="98" spans="1:10">
      <c r="A98" s="28" t="s">
        <v>145</v>
      </c>
      <c r="B98" s="48">
        <v>-35.157699999999998</v>
      </c>
      <c r="C98" s="48">
        <v>366.5</v>
      </c>
      <c r="D98" s="48">
        <v>137.0994</v>
      </c>
      <c r="E98" s="27"/>
      <c r="F98" s="27"/>
      <c r="G98" s="27"/>
      <c r="H98" s="27"/>
      <c r="I98" s="27"/>
    </row>
    <row r="99" spans="1:10">
      <c r="A99" s="28" t="s">
        <v>230</v>
      </c>
      <c r="B99" s="48">
        <v>-79.062899999999999</v>
      </c>
      <c r="C99" s="48">
        <v>480.5</v>
      </c>
      <c r="D99" s="48">
        <v>50.016100000000002</v>
      </c>
      <c r="E99" s="27"/>
      <c r="F99" s="27"/>
      <c r="G99" s="27"/>
      <c r="H99" s="27"/>
      <c r="I99" s="27"/>
    </row>
    <row r="100" spans="1:10">
      <c r="A100" s="28" t="s">
        <v>231</v>
      </c>
      <c r="B100" s="48">
        <v>-47.695099999999996</v>
      </c>
      <c r="C100" s="48">
        <v>366.5</v>
      </c>
      <c r="D100" s="48">
        <v>139.82490000000001</v>
      </c>
      <c r="E100" s="27"/>
      <c r="F100" s="27"/>
      <c r="G100" s="27"/>
      <c r="H100" s="27"/>
      <c r="I100" s="27"/>
    </row>
    <row r="101" spans="1:10">
      <c r="A101" s="28" t="s">
        <v>232</v>
      </c>
      <c r="B101" s="48">
        <v>8.2181999999999995</v>
      </c>
      <c r="C101" s="48">
        <v>487.5</v>
      </c>
      <c r="D101" s="48">
        <v>120.7846</v>
      </c>
      <c r="E101" s="27"/>
      <c r="F101" s="27"/>
      <c r="G101" s="27"/>
      <c r="H101" s="27"/>
    </row>
    <row r="102" spans="1:10">
      <c r="A102" s="28" t="s">
        <v>146</v>
      </c>
      <c r="B102" s="48">
        <v>-29.1616</v>
      </c>
      <c r="C102" s="48">
        <v>357.5</v>
      </c>
      <c r="D102" s="48">
        <v>131.10319999999999</v>
      </c>
      <c r="E102" s="27"/>
      <c r="F102" s="27"/>
      <c r="G102" s="27"/>
      <c r="H102" s="27"/>
      <c r="I102" s="27"/>
    </row>
    <row r="103" spans="1:10">
      <c r="A103" s="28" t="s">
        <v>233</v>
      </c>
      <c r="B103" s="48">
        <v>-44.8581</v>
      </c>
      <c r="C103" s="48">
        <v>520.5</v>
      </c>
      <c r="D103" s="48">
        <v>75.178200000000004</v>
      </c>
      <c r="E103" s="27"/>
      <c r="F103" s="27"/>
      <c r="G103" s="27"/>
      <c r="H103" s="27"/>
      <c r="I103" s="27"/>
    </row>
    <row r="104" spans="1:10">
      <c r="A104" s="28" t="s">
        <v>234</v>
      </c>
      <c r="B104" s="48">
        <v>-38.973399999999998</v>
      </c>
      <c r="C104" s="48">
        <v>357.5</v>
      </c>
      <c r="D104" s="48">
        <v>136.55430000000001</v>
      </c>
      <c r="E104" s="27"/>
      <c r="F104" s="27"/>
      <c r="G104" s="27"/>
      <c r="H104" s="27"/>
      <c r="I104" s="27"/>
    </row>
    <row r="105" spans="1:10">
      <c r="A105" s="28" t="s">
        <v>235</v>
      </c>
      <c r="B105" s="48">
        <v>-80.635499999999993</v>
      </c>
      <c r="C105" s="48">
        <v>487.5</v>
      </c>
      <c r="D105" s="48">
        <v>50.409199999999998</v>
      </c>
      <c r="E105" s="27"/>
      <c r="F105" s="27"/>
      <c r="G105" s="27"/>
      <c r="H105" s="27"/>
      <c r="I105" s="27"/>
    </row>
    <row r="106" spans="1:10">
      <c r="A106" s="28" t="s">
        <v>236</v>
      </c>
      <c r="B106" s="48">
        <v>-48.785299999999999</v>
      </c>
      <c r="C106" s="48">
        <v>357.5</v>
      </c>
      <c r="D106" s="48">
        <v>140.9151</v>
      </c>
      <c r="E106" s="27"/>
      <c r="F106" s="27"/>
      <c r="G106" s="27"/>
      <c r="H106" s="27"/>
      <c r="I106" s="27"/>
    </row>
    <row r="107" spans="1:10">
      <c r="A107" s="28" t="s">
        <v>237</v>
      </c>
      <c r="B107" s="48">
        <v>29.256599999999999</v>
      </c>
      <c r="C107" s="48">
        <v>460.5</v>
      </c>
      <c r="D107" s="48">
        <v>109.392</v>
      </c>
      <c r="E107" s="27"/>
      <c r="F107" s="27"/>
      <c r="G107" s="27"/>
      <c r="H107" s="27"/>
    </row>
    <row r="108" spans="1:10">
      <c r="A108" s="28" t="s">
        <v>238</v>
      </c>
      <c r="B108" s="48">
        <v>-30.585799999999999</v>
      </c>
      <c r="C108" s="48">
        <v>375.5</v>
      </c>
      <c r="D108" s="48">
        <v>127.91459999999999</v>
      </c>
      <c r="E108" s="27"/>
      <c r="F108" s="27"/>
      <c r="G108" s="27"/>
      <c r="H108" s="27"/>
      <c r="I108" s="27"/>
    </row>
    <row r="109" spans="1:10">
      <c r="A109" s="28" t="s">
        <v>239</v>
      </c>
      <c r="B109" s="48">
        <v>-21.883500000000002</v>
      </c>
      <c r="C109" s="48">
        <v>488.93009999999998</v>
      </c>
      <c r="D109" s="48">
        <v>88.678100000000001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48">
        <v>-30.585799999999999</v>
      </c>
      <c r="C110" s="48">
        <v>375.5</v>
      </c>
      <c r="D110" s="48">
        <v>127.91459999999999</v>
      </c>
      <c r="E110" s="27"/>
      <c r="F110" s="27"/>
      <c r="G110" s="27"/>
      <c r="H110" s="27"/>
      <c r="I110" s="27"/>
    </row>
    <row r="111" spans="1:10">
      <c r="A111" s="28" t="s">
        <v>241</v>
      </c>
      <c r="B111" s="48">
        <v>-50.814700000000002</v>
      </c>
      <c r="C111" s="48">
        <v>422.5283</v>
      </c>
      <c r="D111" s="48">
        <v>60.476900000000001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48">
        <v>-30.585799999999999</v>
      </c>
      <c r="C112" s="48">
        <v>375.5</v>
      </c>
      <c r="D112" s="48">
        <v>127.91459999999999</v>
      </c>
      <c r="E112" s="27"/>
      <c r="F112" s="27"/>
      <c r="G112" s="27"/>
      <c r="H112" s="27"/>
      <c r="I112" s="27"/>
    </row>
    <row r="113" spans="1:9">
      <c r="A113" s="28" t="s">
        <v>243</v>
      </c>
      <c r="B113" s="48">
        <v>-4.5312999999999999</v>
      </c>
      <c r="C113" s="48">
        <v>332.22879999999998</v>
      </c>
      <c r="D113" s="48">
        <v>-0.90249999999999997</v>
      </c>
      <c r="E113" s="27"/>
      <c r="F113" s="27"/>
      <c r="G113" s="27"/>
      <c r="H113" s="27"/>
      <c r="I113" s="27"/>
    </row>
    <row r="114" spans="1:9">
      <c r="A114" s="28" t="s">
        <v>244</v>
      </c>
      <c r="B114" s="48">
        <v>-100.3917</v>
      </c>
      <c r="C114" s="48">
        <v>-35.5</v>
      </c>
      <c r="D114" s="48">
        <v>63.7044</v>
      </c>
      <c r="E114" s="27"/>
      <c r="F114" s="27"/>
      <c r="G114" s="27"/>
      <c r="H114" s="27"/>
      <c r="I114" s="27"/>
    </row>
    <row r="115" spans="1:9">
      <c r="A115" s="28" t="s">
        <v>245</v>
      </c>
      <c r="B115" s="48">
        <v>-45.329900000000002</v>
      </c>
      <c r="C115" s="48">
        <v>311.5</v>
      </c>
      <c r="D115" s="48">
        <v>31.419899999999998</v>
      </c>
      <c r="E115" s="27"/>
      <c r="F115" s="27"/>
      <c r="G115" s="27"/>
      <c r="H115" s="27"/>
      <c r="I115" s="27"/>
    </row>
    <row r="116" spans="1:9">
      <c r="A116" s="28" t="s">
        <v>246</v>
      </c>
      <c r="B116" s="48">
        <v>-100.3917</v>
      </c>
      <c r="C116" s="48">
        <v>-35.5</v>
      </c>
      <c r="D116" s="48">
        <v>63.7044</v>
      </c>
      <c r="E116" s="27"/>
      <c r="F116" s="27"/>
      <c r="G116" s="27"/>
      <c r="H116" s="27"/>
      <c r="I116" s="27"/>
    </row>
    <row r="117" spans="1:9">
      <c r="A117" s="28" t="s">
        <v>247</v>
      </c>
      <c r="B117" s="48">
        <v>4.5464000000000002</v>
      </c>
      <c r="C117" s="48">
        <v>502.5</v>
      </c>
      <c r="D117" s="48">
        <v>102.39619999999999</v>
      </c>
      <c r="E117" s="27"/>
      <c r="F117" s="27"/>
      <c r="G117" s="27"/>
      <c r="H117" s="27"/>
    </row>
    <row r="118" spans="1:9">
      <c r="A118" s="28" t="s">
        <v>248</v>
      </c>
      <c r="B118" s="48">
        <v>5.0599999999999996</v>
      </c>
      <c r="C118" s="48">
        <v>391.5</v>
      </c>
      <c r="D118" s="48">
        <v>65.604600000000005</v>
      </c>
      <c r="E118" s="27"/>
      <c r="F118" s="27"/>
      <c r="G118" s="27"/>
      <c r="H118" s="27"/>
    </row>
    <row r="119" spans="1:9">
      <c r="A119" s="28" t="s">
        <v>249</v>
      </c>
      <c r="B119" s="48">
        <v>-43.842599999999997</v>
      </c>
      <c r="C119" s="48">
        <v>297.5</v>
      </c>
      <c r="D119" s="48">
        <v>97.916200000000003</v>
      </c>
      <c r="E119" s="27"/>
      <c r="F119" s="27"/>
      <c r="G119" s="27"/>
      <c r="H119" s="27"/>
      <c r="I119" s="27"/>
    </row>
    <row r="120" spans="1:9">
      <c r="A120" s="28" t="s">
        <v>251</v>
      </c>
      <c r="B120" s="48">
        <v>21.728300000000001</v>
      </c>
      <c r="C120" s="48">
        <v>480.5</v>
      </c>
      <c r="D120" s="48">
        <v>101.9666</v>
      </c>
      <c r="E120" s="27"/>
      <c r="F120" s="27"/>
      <c r="G120" s="27"/>
      <c r="H120" s="27"/>
    </row>
    <row r="121" spans="1:9">
      <c r="A121" s="28" t="s">
        <v>250</v>
      </c>
      <c r="B121" s="48">
        <v>5.0599999999999996</v>
      </c>
      <c r="C121" s="48">
        <v>391.5</v>
      </c>
      <c r="D121" s="48">
        <v>65.604600000000005</v>
      </c>
      <c r="E121" s="27"/>
      <c r="F121" s="27"/>
      <c r="G121" s="27"/>
      <c r="H121" s="27"/>
    </row>
    <row r="122" spans="1:9">
      <c r="A122" s="28" t="s">
        <v>252</v>
      </c>
      <c r="B122" s="48">
        <v>-43.842599999999997</v>
      </c>
      <c r="C122" s="48">
        <v>297.5</v>
      </c>
      <c r="D122" s="48">
        <v>97.916200000000003</v>
      </c>
      <c r="E122" s="27"/>
      <c r="F122" s="27"/>
      <c r="G122" s="27"/>
      <c r="H122" s="27"/>
      <c r="I122" s="27"/>
    </row>
    <row r="123" spans="1:9">
      <c r="A123" s="28" t="s">
        <v>253</v>
      </c>
      <c r="B123" s="48">
        <v>35.903300000000002</v>
      </c>
      <c r="C123" s="48">
        <v>455.5</v>
      </c>
      <c r="D123" s="48">
        <v>95.093900000000005</v>
      </c>
      <c r="E123" s="27"/>
      <c r="F123" s="27"/>
      <c r="G123" s="27"/>
      <c r="H123" s="27"/>
    </row>
    <row r="124" spans="1:9">
      <c r="A124" s="28" t="s">
        <v>254</v>
      </c>
      <c r="B124" s="48">
        <v>5.0599999999999996</v>
      </c>
      <c r="C124" s="48">
        <v>391.5</v>
      </c>
      <c r="D124" s="48">
        <v>65.604600000000005</v>
      </c>
      <c r="E124" s="27"/>
      <c r="F124" s="27"/>
      <c r="G124" s="27"/>
      <c r="H124" s="27"/>
    </row>
    <row r="125" spans="1:9">
      <c r="A125" s="28" t="s">
        <v>255</v>
      </c>
      <c r="B125" s="48">
        <v>-43.842599999999997</v>
      </c>
      <c r="C125" s="48">
        <v>297.5</v>
      </c>
      <c r="D125" s="48">
        <v>97.916200000000003</v>
      </c>
      <c r="E125" s="27"/>
      <c r="F125" s="27"/>
      <c r="G125" s="27"/>
      <c r="H125" s="27"/>
      <c r="I125" s="27"/>
    </row>
    <row r="126" spans="1:9">
      <c r="A126" s="28" t="s">
        <v>256</v>
      </c>
      <c r="B126" s="48">
        <v>-49.650199999999998</v>
      </c>
      <c r="C126" s="48">
        <v>511.5</v>
      </c>
      <c r="D126" s="48">
        <v>49.436100000000003</v>
      </c>
      <c r="E126" s="27"/>
      <c r="F126" s="27"/>
      <c r="G126" s="27"/>
      <c r="H126" s="27"/>
      <c r="I126" s="27"/>
    </row>
    <row r="127" spans="1:9">
      <c r="A127" s="28" t="s">
        <v>257</v>
      </c>
      <c r="B127" s="48">
        <v>5.0599999999999996</v>
      </c>
      <c r="C127" s="48">
        <v>391.5</v>
      </c>
      <c r="D127" s="48">
        <v>65.604600000000005</v>
      </c>
      <c r="E127" s="27"/>
      <c r="F127" s="27"/>
      <c r="G127" s="27"/>
      <c r="H127" s="27"/>
    </row>
    <row r="128" spans="1:9">
      <c r="A128" s="28" t="s">
        <v>258</v>
      </c>
      <c r="B128" s="48">
        <v>-43.842599999999997</v>
      </c>
      <c r="C128" s="48">
        <v>297.5</v>
      </c>
      <c r="D128" s="48">
        <v>97.916200000000003</v>
      </c>
      <c r="E128" s="27"/>
      <c r="F128" s="27"/>
      <c r="G128" s="27"/>
      <c r="H128" s="27"/>
      <c r="I128" s="27"/>
    </row>
    <row r="129" spans="1:10">
      <c r="A129" s="28" t="s">
        <v>259</v>
      </c>
      <c r="B129" s="48">
        <v>-42.1646</v>
      </c>
      <c r="C129" s="48">
        <v>482.5</v>
      </c>
      <c r="D129" s="48">
        <v>51.6751</v>
      </c>
      <c r="E129" s="27"/>
      <c r="F129" s="27"/>
      <c r="G129" s="27"/>
      <c r="H129" s="27"/>
      <c r="I129" s="27"/>
    </row>
    <row r="130" spans="1:10">
      <c r="A130" s="28" t="s">
        <v>260</v>
      </c>
      <c r="B130" s="48">
        <v>5.0599999999999996</v>
      </c>
      <c r="C130" s="48">
        <v>391.5</v>
      </c>
      <c r="D130" s="48">
        <v>65.604600000000005</v>
      </c>
      <c r="E130" s="27"/>
      <c r="F130" s="27"/>
      <c r="G130" s="27"/>
      <c r="H130" s="27"/>
    </row>
    <row r="131" spans="1:10">
      <c r="A131" s="28" t="s">
        <v>261</v>
      </c>
      <c r="B131" s="48">
        <v>-43.842599999999997</v>
      </c>
      <c r="C131" s="48">
        <v>297.5</v>
      </c>
      <c r="D131" s="48">
        <v>97.916200000000003</v>
      </c>
      <c r="E131" s="27"/>
      <c r="F131" s="27"/>
      <c r="G131" s="27"/>
      <c r="H131" s="27"/>
      <c r="I131" s="27"/>
    </row>
    <row r="132" spans="1:10">
      <c r="A132" s="28" t="s">
        <v>262</v>
      </c>
      <c r="B132" s="48">
        <v>-36.442999999999998</v>
      </c>
      <c r="C132" s="48">
        <v>456.5</v>
      </c>
      <c r="D132" s="48">
        <v>52.1952</v>
      </c>
      <c r="E132" s="27"/>
      <c r="F132" s="27"/>
      <c r="G132" s="27"/>
      <c r="H132" s="27"/>
    </row>
    <row r="133" spans="1:10">
      <c r="A133" s="28" t="s">
        <v>263</v>
      </c>
      <c r="B133" s="48">
        <v>5.0599999999999996</v>
      </c>
      <c r="C133" s="48">
        <v>391.5</v>
      </c>
      <c r="D133" s="48">
        <v>65.604600000000005</v>
      </c>
      <c r="E133" s="27"/>
      <c r="F133" s="27"/>
      <c r="G133" s="27"/>
      <c r="H133" s="27"/>
    </row>
    <row r="134" spans="1:10">
      <c r="A134" s="28" t="s">
        <v>264</v>
      </c>
      <c r="B134" s="48">
        <v>-43.842599999999997</v>
      </c>
      <c r="C134" s="48">
        <v>297.5</v>
      </c>
      <c r="D134" s="48">
        <v>97.916200000000003</v>
      </c>
      <c r="E134" s="27"/>
      <c r="F134" s="27"/>
      <c r="G134" s="27"/>
      <c r="H134" s="27"/>
    </row>
    <row r="135" spans="1:10">
      <c r="A135" s="28" t="s">
        <v>265</v>
      </c>
      <c r="B135" s="48">
        <v>-30.721499999999999</v>
      </c>
      <c r="C135" s="48">
        <v>517.5</v>
      </c>
      <c r="D135" s="48">
        <v>77.162000000000006</v>
      </c>
      <c r="E135" s="27"/>
      <c r="F135" s="27"/>
      <c r="G135" s="27"/>
      <c r="H135" s="27"/>
    </row>
    <row r="136" spans="1:10">
      <c r="A136" s="28" t="s">
        <v>266</v>
      </c>
      <c r="B136" s="48">
        <v>5.0599999999999996</v>
      </c>
      <c r="C136" s="48">
        <v>391.5</v>
      </c>
      <c r="D136" s="48">
        <v>65.604600000000005</v>
      </c>
      <c r="E136" s="27"/>
      <c r="F136" s="27"/>
      <c r="G136" s="27"/>
      <c r="H136" s="27"/>
      <c r="I136" s="27"/>
    </row>
    <row r="137" spans="1:10">
      <c r="A137" s="28" t="s">
        <v>267</v>
      </c>
      <c r="B137" s="48">
        <v>-43.842599999999997</v>
      </c>
      <c r="C137" s="48">
        <v>297.5</v>
      </c>
      <c r="D137" s="48">
        <v>97.916200000000003</v>
      </c>
      <c r="E137" s="27"/>
      <c r="F137" s="27"/>
      <c r="G137" s="27"/>
      <c r="H137" s="27"/>
      <c r="I137" s="27"/>
      <c r="J137" s="27"/>
    </row>
    <row r="138" spans="1:10">
      <c r="A138" s="28" t="s">
        <v>268</v>
      </c>
      <c r="B138" s="48">
        <v>-23.2135</v>
      </c>
      <c r="C138" s="48">
        <v>484.17419999999998</v>
      </c>
      <c r="D138" s="48">
        <v>83.236599999999996</v>
      </c>
      <c r="E138" s="27"/>
      <c r="F138" s="27"/>
      <c r="G138" s="27"/>
      <c r="H138" s="27"/>
      <c r="I138" s="27"/>
      <c r="J138" s="27"/>
    </row>
    <row r="139" spans="1:10">
      <c r="A139" s="28" t="s">
        <v>269</v>
      </c>
      <c r="B139" s="48">
        <v>5.0599999999999996</v>
      </c>
      <c r="C139" s="48">
        <v>391.5</v>
      </c>
      <c r="D139" s="48">
        <v>65.604600000000005</v>
      </c>
      <c r="E139" s="27"/>
      <c r="F139" s="27"/>
      <c r="G139" s="27"/>
      <c r="H139" s="27"/>
      <c r="I139" s="27"/>
      <c r="J139" s="27"/>
    </row>
    <row r="140" spans="1:10">
      <c r="A140" s="28" t="s">
        <v>270</v>
      </c>
      <c r="B140" s="48">
        <v>-43.842599999999997</v>
      </c>
      <c r="C140" s="48">
        <v>297.5</v>
      </c>
      <c r="D140" s="48">
        <v>97.916200000000003</v>
      </c>
      <c r="E140" s="27"/>
      <c r="F140" s="27"/>
      <c r="G140" s="27"/>
      <c r="H140" s="27"/>
      <c r="I140" s="27"/>
      <c r="J140" s="27"/>
    </row>
    <row r="141" spans="1:10">
      <c r="A141" s="28" t="s">
        <v>147</v>
      </c>
      <c r="B141" s="48">
        <v>-13.5619</v>
      </c>
      <c r="C141" s="48">
        <v>458.5</v>
      </c>
      <c r="D141" s="48">
        <v>79.644400000000005</v>
      </c>
      <c r="E141" s="27"/>
      <c r="F141" s="27"/>
      <c r="G141" s="27"/>
      <c r="H141" s="27"/>
      <c r="I141" s="27"/>
      <c r="J141" s="27"/>
    </row>
    <row r="142" spans="1:10">
      <c r="A142" s="28" t="s">
        <v>271</v>
      </c>
      <c r="B142" s="48">
        <v>5.0599999999999996</v>
      </c>
      <c r="C142" s="48">
        <v>391.5</v>
      </c>
      <c r="D142" s="48">
        <v>65.604600000000005</v>
      </c>
      <c r="E142" s="27"/>
      <c r="F142" s="27"/>
      <c r="G142" s="27"/>
      <c r="H142" s="27"/>
      <c r="I142" s="27"/>
      <c r="J142" s="27"/>
    </row>
    <row r="143" spans="1:10">
      <c r="A143" s="28" t="s">
        <v>272</v>
      </c>
      <c r="B143" s="48">
        <v>-43.842599999999997</v>
      </c>
      <c r="C143" s="48">
        <v>297.5</v>
      </c>
      <c r="D143" s="48">
        <v>97.916200000000003</v>
      </c>
      <c r="E143" s="27"/>
      <c r="F143" s="27"/>
      <c r="G143" s="27"/>
      <c r="H143" s="27"/>
      <c r="I143" s="27"/>
      <c r="J143" s="27"/>
    </row>
    <row r="144" spans="1:10">
      <c r="A144" s="28" t="s">
        <v>273</v>
      </c>
      <c r="B144" s="48">
        <v>-35.563099999999999</v>
      </c>
      <c r="C144" s="48">
        <v>331.5</v>
      </c>
      <c r="D144" s="48">
        <v>27.380400000000002</v>
      </c>
      <c r="E144" s="27"/>
      <c r="F144" s="27"/>
      <c r="G144" s="27"/>
      <c r="H144" s="27"/>
      <c r="I144" s="27"/>
      <c r="J144" s="27"/>
    </row>
    <row r="145" spans="1:10">
      <c r="A145" s="28" t="s">
        <v>274</v>
      </c>
      <c r="B145" s="48">
        <v>-51.51</v>
      </c>
      <c r="C145" s="48">
        <v>356.5</v>
      </c>
      <c r="D145" s="48">
        <v>99.141400000000004</v>
      </c>
      <c r="E145" s="27"/>
      <c r="F145" s="27"/>
      <c r="G145" s="27"/>
      <c r="H145" s="27"/>
      <c r="I145" s="27"/>
      <c r="J145" s="27"/>
    </row>
    <row r="146" spans="1:10">
      <c r="A146" s="28" t="s">
        <v>275</v>
      </c>
      <c r="B146" s="48">
        <v>-48.736600000000003</v>
      </c>
      <c r="C146" s="48">
        <v>340.5</v>
      </c>
      <c r="D146" s="48">
        <v>42.634</v>
      </c>
      <c r="E146" s="27"/>
      <c r="F146" s="27"/>
      <c r="G146" s="27"/>
      <c r="H146" s="27"/>
      <c r="I146" s="27"/>
      <c r="J146" s="27"/>
    </row>
    <row r="147" spans="1:10">
      <c r="A147" s="28" t="s">
        <v>148</v>
      </c>
      <c r="B147" s="48">
        <v>-51.51</v>
      </c>
      <c r="C147" s="48">
        <v>356.5</v>
      </c>
      <c r="D147" s="48">
        <v>99.141400000000004</v>
      </c>
      <c r="E147" s="27"/>
      <c r="F147" s="27"/>
      <c r="G147" s="27"/>
      <c r="H147" s="27"/>
      <c r="I147" s="27"/>
      <c r="J147" s="27"/>
    </row>
    <row r="148" spans="1:10">
      <c r="A148" s="28" t="s">
        <v>276</v>
      </c>
      <c r="B148" s="48">
        <v>-16.8428</v>
      </c>
      <c r="C148" s="48">
        <v>340.5</v>
      </c>
      <c r="D148" s="48">
        <v>16.633600000000001</v>
      </c>
      <c r="E148" s="27"/>
      <c r="F148" s="27"/>
      <c r="G148" s="27"/>
      <c r="H148" s="27"/>
      <c r="I148" s="27"/>
      <c r="J148" s="27"/>
    </row>
    <row r="149" spans="1:10">
      <c r="A149" s="28" t="s">
        <v>277</v>
      </c>
      <c r="B149" s="48">
        <v>-40.416499999999999</v>
      </c>
      <c r="C149" s="48">
        <v>340.5</v>
      </c>
      <c r="D149" s="48">
        <v>87.007900000000006</v>
      </c>
      <c r="E149" s="27"/>
      <c r="F149" s="27"/>
      <c r="G149" s="27"/>
      <c r="H149" s="27"/>
      <c r="I149" s="27"/>
      <c r="J149" s="27"/>
    </row>
    <row r="150" spans="1:10">
      <c r="A150" s="28" t="s">
        <v>278</v>
      </c>
      <c r="B150" s="48">
        <v>-51.51</v>
      </c>
      <c r="C150" s="48">
        <v>356.5</v>
      </c>
      <c r="D150" s="48">
        <v>99.141400000000004</v>
      </c>
      <c r="E150" s="27"/>
      <c r="F150" s="27"/>
      <c r="G150" s="27"/>
      <c r="H150" s="27"/>
      <c r="I150" s="27"/>
      <c r="J150" s="27"/>
    </row>
    <row r="151" spans="1:10">
      <c r="A151" s="28" t="s">
        <v>279</v>
      </c>
      <c r="B151" s="48">
        <v>-6.7893999999999997</v>
      </c>
      <c r="C151" s="48">
        <v>354.5</v>
      </c>
      <c r="D151" s="48">
        <v>23.913699999999999</v>
      </c>
      <c r="E151" s="27"/>
      <c r="F151" s="27"/>
      <c r="G151" s="27"/>
      <c r="H151" s="27"/>
      <c r="I151" s="27"/>
      <c r="J151" s="27"/>
    </row>
    <row r="152" spans="1:10">
      <c r="A152" s="28" t="s">
        <v>280</v>
      </c>
      <c r="B152" s="48">
        <v>-40.416499999999999</v>
      </c>
      <c r="C152" s="48">
        <v>340.5</v>
      </c>
      <c r="D152" s="48">
        <v>87.007900000000006</v>
      </c>
      <c r="E152" s="27"/>
      <c r="F152" s="27"/>
      <c r="G152" s="27"/>
      <c r="H152" s="27"/>
      <c r="I152" s="27"/>
      <c r="J152" s="27"/>
    </row>
    <row r="153" spans="1:10">
      <c r="A153" s="28" t="s">
        <v>281</v>
      </c>
      <c r="B153" s="48">
        <v>-51.51</v>
      </c>
      <c r="C153" s="48">
        <v>356.5</v>
      </c>
      <c r="D153" s="48">
        <v>99.141400000000004</v>
      </c>
      <c r="E153" s="27"/>
      <c r="F153" s="27"/>
      <c r="G153" s="27"/>
      <c r="H153" s="27"/>
      <c r="I153" s="27"/>
      <c r="J153" s="27"/>
    </row>
    <row r="154" spans="1:10">
      <c r="A154" s="28" t="s">
        <v>282</v>
      </c>
      <c r="B154" s="48">
        <v>-33.136400000000002</v>
      </c>
      <c r="C154" s="48">
        <v>355.5</v>
      </c>
      <c r="D154" s="48">
        <v>42.287300000000002</v>
      </c>
      <c r="E154" s="27"/>
      <c r="F154" s="27"/>
      <c r="G154" s="27"/>
      <c r="H154" s="27"/>
      <c r="I154" s="27"/>
      <c r="J154" s="27"/>
    </row>
    <row r="155" spans="1:10">
      <c r="A155" s="28" t="s">
        <v>283</v>
      </c>
      <c r="B155" s="48">
        <v>-40.416499999999999</v>
      </c>
      <c r="C155" s="48">
        <v>340.5</v>
      </c>
      <c r="D155" s="48">
        <v>87.007900000000006</v>
      </c>
      <c r="E155" s="27"/>
      <c r="F155" s="27"/>
      <c r="G155" s="27"/>
      <c r="H155" s="27"/>
      <c r="I155" s="27"/>
      <c r="J155" s="27"/>
    </row>
    <row r="156" spans="1:10">
      <c r="A156" s="28" t="s">
        <v>284</v>
      </c>
      <c r="B156" s="48">
        <v>-51.51</v>
      </c>
      <c r="C156" s="48">
        <v>356.5</v>
      </c>
      <c r="D156" s="48">
        <v>99.141400000000004</v>
      </c>
      <c r="E156" s="27"/>
      <c r="F156" s="27"/>
      <c r="G156" s="27"/>
      <c r="H156" s="27"/>
      <c r="I156" s="27"/>
      <c r="J156" s="27"/>
    </row>
    <row r="157" spans="1:10">
      <c r="A157" s="28" t="s">
        <v>285</v>
      </c>
      <c r="B157" s="48">
        <v>-48.105200000000004</v>
      </c>
      <c r="C157" s="48">
        <v>354.16500000000002</v>
      </c>
      <c r="D157" s="48">
        <v>40.802799999999998</v>
      </c>
      <c r="E157" s="27"/>
      <c r="F157" s="27"/>
      <c r="G157" s="27"/>
      <c r="H157" s="27"/>
      <c r="I157" s="27"/>
      <c r="J157" s="27"/>
    </row>
    <row r="158" spans="1:10">
      <c r="A158" s="28" t="s">
        <v>286</v>
      </c>
      <c r="B158" s="48">
        <v>-79.814800000000005</v>
      </c>
      <c r="C158" s="48">
        <v>358.5</v>
      </c>
      <c r="D158" s="48">
        <v>54.8536</v>
      </c>
      <c r="E158" s="27"/>
      <c r="F158" s="27"/>
      <c r="G158" s="27"/>
      <c r="H158" s="27"/>
      <c r="I158" s="27"/>
      <c r="J158" s="27"/>
    </row>
    <row r="159" spans="1:10">
      <c r="A159" s="28" t="s">
        <v>287</v>
      </c>
      <c r="B159" s="48">
        <v>-46.162500000000001</v>
      </c>
      <c r="C159" s="48">
        <v>370.5</v>
      </c>
      <c r="D159" s="48">
        <v>106.1332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48">
        <v>-52.735599999999998</v>
      </c>
      <c r="C160" s="48">
        <v>343.89620000000002</v>
      </c>
      <c r="D160" s="48">
        <v>40.1203</v>
      </c>
      <c r="E160" s="27"/>
      <c r="F160" s="27"/>
      <c r="G160" s="27"/>
      <c r="H160" s="27"/>
      <c r="I160" s="27"/>
      <c r="J160" s="27"/>
    </row>
    <row r="161" spans="1:10">
      <c r="A161" s="28" t="s">
        <v>289</v>
      </c>
      <c r="B161" s="48">
        <v>-79.814800000000005</v>
      </c>
      <c r="C161" s="48">
        <v>358.5</v>
      </c>
      <c r="D161" s="48">
        <v>54.8536</v>
      </c>
      <c r="E161" s="27"/>
      <c r="F161" s="27"/>
      <c r="G161" s="27"/>
      <c r="H161" s="27"/>
      <c r="I161" s="27"/>
      <c r="J161" s="27"/>
    </row>
    <row r="162" spans="1:10">
      <c r="A162" s="28" t="s">
        <v>290</v>
      </c>
      <c r="B162" s="48">
        <v>-46.162500000000001</v>
      </c>
      <c r="C162" s="48">
        <v>370.5</v>
      </c>
      <c r="D162" s="48">
        <v>106.1332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48">
        <v>-56.0002</v>
      </c>
      <c r="C163" s="48">
        <v>333.23719999999997</v>
      </c>
      <c r="D163" s="48">
        <v>36.837600000000002</v>
      </c>
      <c r="E163" s="27"/>
      <c r="F163" s="27"/>
      <c r="G163" s="27"/>
      <c r="H163" s="27"/>
      <c r="I163" s="27"/>
      <c r="J163" s="27"/>
    </row>
    <row r="164" spans="1:10">
      <c r="A164" s="28" t="s">
        <v>291</v>
      </c>
      <c r="B164" s="48">
        <v>-79.814800000000005</v>
      </c>
      <c r="C164" s="48">
        <v>358.5</v>
      </c>
      <c r="D164" s="48">
        <v>54.8536</v>
      </c>
      <c r="E164" s="27"/>
      <c r="F164" s="27"/>
      <c r="G164" s="27"/>
      <c r="H164" s="27"/>
      <c r="I164" s="27"/>
      <c r="J164" s="27"/>
    </row>
    <row r="165" spans="1:10">
      <c r="A165" s="28" t="s">
        <v>292</v>
      </c>
      <c r="B165" s="48">
        <v>-46.162500000000001</v>
      </c>
      <c r="C165" s="48">
        <v>370.5</v>
      </c>
      <c r="D165" s="48">
        <v>106.1332</v>
      </c>
      <c r="E165" s="27"/>
      <c r="F165" s="27"/>
      <c r="G165" s="27"/>
      <c r="H165" s="27"/>
      <c r="I165" s="27"/>
      <c r="J165" s="27"/>
    </row>
    <row r="166" spans="1:10">
      <c r="A166" s="28" t="s">
        <v>293</v>
      </c>
      <c r="B166" s="48">
        <v>3.9472</v>
      </c>
      <c r="C166" s="48">
        <v>381.35070000000002</v>
      </c>
      <c r="D166" s="48">
        <v>39.210799999999999</v>
      </c>
      <c r="E166" s="27"/>
      <c r="F166" s="27"/>
      <c r="G166" s="27"/>
      <c r="H166" s="27"/>
      <c r="I166" s="27"/>
      <c r="J166" s="27"/>
    </row>
    <row r="167" spans="1:10">
      <c r="A167" s="28" t="s">
        <v>294</v>
      </c>
      <c r="B167" s="48">
        <v>-48.884599999999999</v>
      </c>
      <c r="C167" s="48">
        <v>303.5</v>
      </c>
      <c r="D167" s="48">
        <v>96.978999999999999</v>
      </c>
      <c r="E167" s="27"/>
      <c r="F167" s="27"/>
      <c r="G167" s="27"/>
      <c r="H167" s="27"/>
      <c r="I167" s="27"/>
      <c r="J167" s="27"/>
    </row>
    <row r="168" spans="1:10">
      <c r="A168" s="28" t="s">
        <v>295</v>
      </c>
      <c r="B168" s="48">
        <v>7.5103999999999997</v>
      </c>
      <c r="C168" s="48">
        <v>373.5</v>
      </c>
      <c r="D168" s="48">
        <v>32.183300000000003</v>
      </c>
      <c r="E168" s="27"/>
      <c r="F168" s="27"/>
      <c r="G168" s="27"/>
      <c r="H168" s="27"/>
      <c r="I168" s="27"/>
      <c r="J168" s="27"/>
    </row>
    <row r="169" spans="1:10">
      <c r="A169" s="28" t="s">
        <v>296</v>
      </c>
      <c r="B169" s="48">
        <v>-49.492800000000003</v>
      </c>
      <c r="C169" s="48">
        <v>295.36090000000002</v>
      </c>
      <c r="D169" s="48">
        <v>98.358500000000006</v>
      </c>
      <c r="E169" s="27"/>
      <c r="F169" s="27"/>
      <c r="G169" s="27"/>
      <c r="H169" s="27"/>
      <c r="I169" s="27"/>
      <c r="J169" s="27"/>
    </row>
    <row r="170" spans="1:10">
      <c r="A170" s="28" t="s">
        <v>297</v>
      </c>
      <c r="B170" s="48">
        <v>12.1869</v>
      </c>
      <c r="C170" s="48">
        <v>367.5</v>
      </c>
      <c r="D170" s="48">
        <v>26.029900000000001</v>
      </c>
      <c r="E170" s="27"/>
      <c r="F170" s="27"/>
      <c r="G170" s="27"/>
      <c r="H170" s="27"/>
      <c r="I170" s="27"/>
      <c r="J170" s="27"/>
    </row>
    <row r="171" spans="1:10">
      <c r="A171" s="28" t="s">
        <v>298</v>
      </c>
      <c r="B171" s="48">
        <v>-50.167999999999999</v>
      </c>
      <c r="C171" s="48">
        <v>286.8972</v>
      </c>
      <c r="D171" s="48">
        <v>99.581900000000005</v>
      </c>
      <c r="E171" s="27"/>
      <c r="F171" s="27"/>
      <c r="G171" s="27"/>
      <c r="H171" s="27"/>
      <c r="I171" s="27"/>
      <c r="J171" s="27"/>
    </row>
    <row r="172" spans="1:10">
      <c r="A172" s="28" t="s">
        <v>299</v>
      </c>
      <c r="B172" s="48">
        <v>16.125</v>
      </c>
      <c r="C172" s="48">
        <v>362.5</v>
      </c>
      <c r="D172" s="48">
        <v>19.8766</v>
      </c>
      <c r="E172" s="27"/>
      <c r="F172" s="27"/>
      <c r="G172" s="27"/>
      <c r="H172" s="27"/>
      <c r="I172" s="27"/>
      <c r="J172" s="27"/>
    </row>
    <row r="173" spans="1:10">
      <c r="A173" s="28" t="s">
        <v>300</v>
      </c>
      <c r="B173" s="48">
        <v>-50.791200000000003</v>
      </c>
      <c r="C173" s="48">
        <v>278.36520000000002</v>
      </c>
      <c r="D173" s="48">
        <v>100.1063</v>
      </c>
      <c r="E173" s="27"/>
      <c r="F173" s="27"/>
      <c r="G173" s="27"/>
      <c r="H173" s="27"/>
      <c r="I173" s="27"/>
      <c r="J173" s="27"/>
    </row>
    <row r="174" spans="1:10">
      <c r="A174" s="28" t="s">
        <v>301</v>
      </c>
      <c r="B174" s="48">
        <v>-87.634200000000007</v>
      </c>
      <c r="C174" s="48">
        <v>440.5</v>
      </c>
      <c r="D174" s="48">
        <v>19.5032</v>
      </c>
      <c r="E174" s="27"/>
      <c r="F174" s="27"/>
      <c r="G174" s="27"/>
      <c r="H174" s="27"/>
      <c r="I174" s="27"/>
      <c r="J174" s="27"/>
    </row>
    <row r="175" spans="1:10">
      <c r="A175" s="28" t="s">
        <v>150</v>
      </c>
      <c r="B175" s="48">
        <v>-57.9694</v>
      </c>
      <c r="C175" s="48">
        <v>380.5</v>
      </c>
      <c r="D175" s="48">
        <v>108.45820000000001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48">
        <v>-32.28</v>
      </c>
      <c r="C176" s="48">
        <v>649.00250000000005</v>
      </c>
      <c r="D176" s="48">
        <v>24.816700000000001</v>
      </c>
      <c r="E176" s="27"/>
      <c r="F176" s="27"/>
      <c r="G176" s="27"/>
      <c r="H176" s="27"/>
      <c r="I176" s="27"/>
      <c r="J176" s="27"/>
    </row>
    <row r="177" spans="1:10">
      <c r="A177" s="28" t="s">
        <v>303</v>
      </c>
      <c r="B177" s="48">
        <v>-43.842599999999997</v>
      </c>
      <c r="C177" s="48">
        <v>297.5</v>
      </c>
      <c r="D177" s="48">
        <v>97.916200000000003</v>
      </c>
      <c r="E177" s="27"/>
      <c r="F177" s="27"/>
      <c r="G177" s="27"/>
      <c r="H177" s="27"/>
      <c r="I177" s="27"/>
      <c r="J177" s="27"/>
    </row>
    <row r="178" spans="1:10">
      <c r="A178" s="28" t="s">
        <v>151</v>
      </c>
      <c r="B178" s="48">
        <v>-24.165900000000001</v>
      </c>
      <c r="C178" s="48">
        <v>643.5</v>
      </c>
      <c r="D178" s="48">
        <v>26.834900000000001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48">
        <v>5.0599999999999996</v>
      </c>
      <c r="C179" s="48">
        <v>391.5</v>
      </c>
      <c r="D179" s="48">
        <v>65.604600000000005</v>
      </c>
      <c r="E179" s="27"/>
      <c r="F179" s="27"/>
      <c r="G179" s="27"/>
      <c r="H179" s="27"/>
      <c r="I179" s="27"/>
      <c r="J179" s="27"/>
    </row>
    <row r="180" spans="1:10">
      <c r="A180" s="28" t="s">
        <v>305</v>
      </c>
      <c r="B180" s="48">
        <v>-43.842599999999997</v>
      </c>
      <c r="C180" s="48">
        <v>297.5</v>
      </c>
      <c r="D180" s="48">
        <v>97.916200000000003</v>
      </c>
      <c r="E180" s="27"/>
      <c r="F180" s="27"/>
      <c r="G180" s="27"/>
      <c r="H180" s="27"/>
      <c r="I180" s="27"/>
      <c r="J180" s="27"/>
    </row>
    <row r="181" spans="1:10">
      <c r="A181" s="28" t="s">
        <v>306</v>
      </c>
      <c r="B181" s="48">
        <v>-17.982299999999999</v>
      </c>
      <c r="C181" s="48">
        <v>611.5</v>
      </c>
      <c r="D181" s="48">
        <v>25.598199999999999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48">
        <v>5.0599999999999996</v>
      </c>
      <c r="C182" s="48">
        <v>391.5</v>
      </c>
      <c r="D182" s="48">
        <v>65.604600000000005</v>
      </c>
      <c r="E182" s="27"/>
      <c r="F182" s="27"/>
      <c r="G182" s="27"/>
      <c r="H182" s="27"/>
      <c r="I182" s="27"/>
      <c r="J182" s="27"/>
    </row>
    <row r="183" spans="1:10">
      <c r="A183" s="28" t="s">
        <v>308</v>
      </c>
      <c r="B183" s="48">
        <v>-43.842599999999997</v>
      </c>
      <c r="C183" s="48">
        <v>297.5</v>
      </c>
      <c r="D183" s="48">
        <v>97.916200000000003</v>
      </c>
      <c r="E183" s="27"/>
      <c r="F183" s="27"/>
      <c r="G183" s="27"/>
      <c r="H183" s="27"/>
      <c r="I183" s="27"/>
      <c r="J183" s="27"/>
    </row>
    <row r="184" spans="1:10">
      <c r="A184" s="28" t="s">
        <v>152</v>
      </c>
      <c r="B184" s="48">
        <v>-11.937099999999999</v>
      </c>
      <c r="C184" s="48">
        <v>577.4194</v>
      </c>
      <c r="D184" s="48">
        <v>20.6157</v>
      </c>
      <c r="E184" s="27"/>
      <c r="F184" s="27"/>
      <c r="G184" s="27"/>
      <c r="H184" s="27"/>
      <c r="I184" s="27"/>
      <c r="J184" s="27"/>
    </row>
    <row r="185" spans="1:10">
      <c r="A185" s="28" t="s">
        <v>309</v>
      </c>
      <c r="B185" s="48">
        <v>5.0599999999999996</v>
      </c>
      <c r="C185" s="48">
        <v>391.5</v>
      </c>
      <c r="D185" s="48">
        <v>65.604600000000005</v>
      </c>
      <c r="E185" s="27"/>
      <c r="F185" s="27"/>
      <c r="G185" s="27"/>
      <c r="H185" s="27"/>
      <c r="I185" s="27"/>
      <c r="J185" s="27"/>
    </row>
    <row r="186" spans="1:10">
      <c r="A186" s="28" t="s">
        <v>310</v>
      </c>
      <c r="B186" s="48">
        <v>-43.842599999999997</v>
      </c>
      <c r="C186" s="48">
        <v>297.5</v>
      </c>
      <c r="D186" s="48">
        <v>97.916200000000003</v>
      </c>
      <c r="E186" s="27"/>
      <c r="F186" s="27"/>
      <c r="G186" s="27"/>
      <c r="H186" s="27"/>
      <c r="I186" s="27"/>
      <c r="J186" s="27"/>
    </row>
    <row r="187" spans="1:10">
      <c r="A187" s="28" t="s">
        <v>311</v>
      </c>
      <c r="B187" s="48">
        <v>-60.764299999999999</v>
      </c>
      <c r="C187" s="48">
        <v>343.8895</v>
      </c>
      <c r="D187" s="48">
        <v>67.9495</v>
      </c>
      <c r="E187" s="27"/>
      <c r="F187" s="27"/>
      <c r="G187" s="27"/>
      <c r="H187" s="27"/>
      <c r="I187" s="27"/>
      <c r="J187" s="27"/>
    </row>
    <row r="188" spans="1:10">
      <c r="A188" s="28" t="s">
        <v>312</v>
      </c>
      <c r="B188" s="48">
        <v>-63.7408</v>
      </c>
      <c r="C188" s="48">
        <v>369.08249999999998</v>
      </c>
      <c r="D188" s="48">
        <v>115.08029999999999</v>
      </c>
      <c r="E188" s="27"/>
      <c r="F188" s="27"/>
      <c r="G188" s="27"/>
      <c r="H188" s="27"/>
      <c r="I188" s="27"/>
      <c r="J188" s="27"/>
    </row>
    <row r="189" spans="1:10">
      <c r="A189" s="28" t="s">
        <v>313</v>
      </c>
      <c r="B189" s="48">
        <v>-65.389700000000005</v>
      </c>
      <c r="C189" s="48">
        <v>326.5</v>
      </c>
      <c r="D189" s="48">
        <v>63.936399999999999</v>
      </c>
      <c r="E189" s="27"/>
      <c r="F189" s="27"/>
      <c r="G189" s="27"/>
      <c r="H189" s="27"/>
      <c r="I189" s="27"/>
      <c r="J189" s="27"/>
    </row>
    <row r="190" spans="1:10">
      <c r="A190" s="28" t="s">
        <v>153</v>
      </c>
      <c r="B190" s="48">
        <v>-67.038700000000006</v>
      </c>
      <c r="C190" s="48">
        <v>359.5</v>
      </c>
      <c r="D190" s="48">
        <v>120.4131</v>
      </c>
      <c r="E190" s="27"/>
      <c r="F190" s="27"/>
      <c r="G190" s="27"/>
      <c r="H190" s="27"/>
      <c r="I190" s="27"/>
      <c r="J190" s="27"/>
    </row>
    <row r="191" spans="1:10">
      <c r="A191" s="28" t="s">
        <v>155</v>
      </c>
      <c r="B191" s="48">
        <v>-62.504100000000001</v>
      </c>
      <c r="C191" s="48">
        <v>316.5</v>
      </c>
      <c r="D191" s="48">
        <v>54.042700000000004</v>
      </c>
      <c r="E191" s="27"/>
      <c r="F191" s="27"/>
      <c r="G191" s="27"/>
      <c r="H191" s="27"/>
      <c r="I191" s="27"/>
      <c r="J191" s="27"/>
    </row>
    <row r="192" spans="1:10">
      <c r="A192" s="28" t="s">
        <v>154</v>
      </c>
      <c r="B192" s="48">
        <v>-67.463999999999999</v>
      </c>
      <c r="C192" s="48">
        <v>350.37299999999999</v>
      </c>
      <c r="D192" s="48">
        <v>123.8921</v>
      </c>
      <c r="E192" s="27"/>
      <c r="F192" s="27"/>
      <c r="G192" s="27"/>
      <c r="H192" s="27"/>
      <c r="I192" s="27"/>
      <c r="J192" s="27"/>
    </row>
    <row r="193" spans="1:10">
      <c r="A193" s="28" t="s">
        <v>314</v>
      </c>
      <c r="B193" s="48">
        <v>-53.434800000000003</v>
      </c>
      <c r="C193" s="48">
        <v>311.5</v>
      </c>
      <c r="D193" s="48">
        <v>40.026600000000002</v>
      </c>
      <c r="E193" s="27"/>
      <c r="F193" s="27"/>
      <c r="G193" s="27"/>
      <c r="H193" s="27"/>
      <c r="I193" s="27"/>
      <c r="J193" s="27"/>
    </row>
    <row r="194" spans="1:10">
      <c r="A194" s="28" t="s">
        <v>156</v>
      </c>
      <c r="B194" s="48">
        <v>-66.214200000000005</v>
      </c>
      <c r="C194" s="48">
        <v>342.5</v>
      </c>
      <c r="D194" s="48">
        <v>125.36</v>
      </c>
      <c r="E194" s="27"/>
      <c r="F194" s="27"/>
      <c r="G194" s="27"/>
      <c r="H194" s="27"/>
      <c r="I194" s="27"/>
      <c r="J194" s="27"/>
    </row>
    <row r="195" spans="1:10">
      <c r="A195" s="28" t="s">
        <v>315</v>
      </c>
      <c r="B195" s="48">
        <v>15.821300000000001</v>
      </c>
      <c r="C195" s="48">
        <v>409.5</v>
      </c>
      <c r="D195" s="48">
        <v>85.784999999999997</v>
      </c>
      <c r="E195" s="27"/>
      <c r="F195" s="27"/>
      <c r="G195" s="27"/>
      <c r="H195" s="27"/>
      <c r="I195" s="27"/>
      <c r="J195" s="27"/>
    </row>
    <row r="196" spans="1:10">
      <c r="A196" s="28" t="s">
        <v>157</v>
      </c>
      <c r="B196" s="48">
        <v>-81.879300000000001</v>
      </c>
      <c r="C196" s="48">
        <v>-40.5</v>
      </c>
      <c r="D196" s="48">
        <v>79.601500000000001</v>
      </c>
      <c r="E196" s="27"/>
      <c r="F196" s="27"/>
      <c r="G196" s="27"/>
      <c r="H196" s="27"/>
      <c r="I196" s="27"/>
      <c r="J196" s="27"/>
    </row>
    <row r="197" spans="1:10">
      <c r="A197" s="28" t="s">
        <v>316</v>
      </c>
      <c r="B197" s="48">
        <v>24.067499999999999</v>
      </c>
      <c r="C197" s="48">
        <v>440.5</v>
      </c>
      <c r="D197" s="48">
        <v>93.694500000000005</v>
      </c>
      <c r="E197" s="27"/>
      <c r="F197" s="27"/>
      <c r="G197" s="27"/>
      <c r="H197" s="27"/>
      <c r="I197" s="27"/>
      <c r="J197" s="27"/>
    </row>
    <row r="198" spans="1:10">
      <c r="A198" s="28" t="s">
        <v>317</v>
      </c>
      <c r="B198" s="48">
        <v>30.3081</v>
      </c>
      <c r="C198" s="48">
        <v>406.5</v>
      </c>
      <c r="D198" s="48">
        <v>102.6724</v>
      </c>
      <c r="E198" s="27"/>
      <c r="F198" s="27"/>
      <c r="G198" s="27"/>
      <c r="H198" s="27"/>
      <c r="I198" s="27"/>
      <c r="J198" s="27"/>
    </row>
    <row r="199" spans="1:10">
      <c r="A199" s="28" t="s">
        <v>318</v>
      </c>
      <c r="B199" s="48">
        <v>29.305099999999999</v>
      </c>
      <c r="C199" s="48">
        <v>372.5</v>
      </c>
      <c r="D199" s="48">
        <v>101.8717</v>
      </c>
      <c r="E199" s="27"/>
      <c r="F199" s="27"/>
      <c r="G199" s="27"/>
      <c r="H199" s="27"/>
      <c r="I199" s="27"/>
      <c r="J199" s="27"/>
    </row>
    <row r="200" spans="1:10">
      <c r="A200" s="28" t="s">
        <v>162</v>
      </c>
      <c r="B200" s="48">
        <v>25.191199999999998</v>
      </c>
      <c r="C200" s="48">
        <v>338.5</v>
      </c>
      <c r="D200" s="48">
        <v>94.878100000000003</v>
      </c>
      <c r="E200" s="27"/>
      <c r="F200" s="27"/>
      <c r="G200" s="27"/>
      <c r="H200" s="27"/>
      <c r="I200" s="27"/>
      <c r="J200" s="27"/>
    </row>
    <row r="201" spans="1:10">
      <c r="A201" s="28" t="s">
        <v>163</v>
      </c>
      <c r="B201" s="48">
        <v>18.197600000000001</v>
      </c>
      <c r="C201" s="48">
        <v>304.5</v>
      </c>
      <c r="D201" s="48">
        <v>83.153499999999994</v>
      </c>
      <c r="E201" s="27"/>
      <c r="F201" s="27"/>
      <c r="G201" s="27"/>
      <c r="H201" s="27"/>
      <c r="I201" s="27"/>
      <c r="J201" s="27"/>
    </row>
    <row r="202" spans="1:10">
      <c r="A202" s="28" t="s">
        <v>164</v>
      </c>
      <c r="B202" s="48">
        <v>8.7629999999999999</v>
      </c>
      <c r="C202" s="48">
        <v>270.5</v>
      </c>
      <c r="D202" s="48">
        <v>78.758399999999995</v>
      </c>
      <c r="E202" s="27"/>
      <c r="F202" s="27"/>
      <c r="G202" s="27"/>
      <c r="H202" s="27"/>
      <c r="I202" s="27"/>
      <c r="J202" s="27"/>
    </row>
    <row r="203" spans="1:10">
      <c r="A203" s="28" t="s">
        <v>165</v>
      </c>
      <c r="B203" s="48">
        <v>-2.4405000000000001</v>
      </c>
      <c r="C203" s="48">
        <v>236.5</v>
      </c>
      <c r="D203" s="48">
        <v>71.387600000000006</v>
      </c>
      <c r="E203" s="27"/>
      <c r="F203" s="27"/>
      <c r="G203" s="27"/>
      <c r="H203" s="27"/>
      <c r="I203" s="27"/>
      <c r="J203" s="27"/>
    </row>
    <row r="204" spans="1:10">
      <c r="A204" s="28" t="s">
        <v>166</v>
      </c>
      <c r="B204" s="48">
        <v>-18.656199999999998</v>
      </c>
      <c r="C204" s="48">
        <v>202.5</v>
      </c>
      <c r="D204" s="48">
        <v>61.068600000000004</v>
      </c>
      <c r="E204" s="27"/>
      <c r="F204" s="27"/>
      <c r="G204" s="27"/>
      <c r="H204" s="27"/>
      <c r="I204" s="27"/>
      <c r="J204" s="27"/>
    </row>
    <row r="205" spans="1:10">
      <c r="A205" s="28" t="s">
        <v>167</v>
      </c>
      <c r="B205" s="48">
        <v>-37.525399999999998</v>
      </c>
      <c r="C205" s="48">
        <v>169.5</v>
      </c>
      <c r="D205" s="48">
        <v>54.287500000000001</v>
      </c>
      <c r="E205" s="27"/>
      <c r="F205" s="27"/>
      <c r="G205" s="27"/>
      <c r="H205" s="27"/>
      <c r="I205" s="27"/>
      <c r="J205" s="27"/>
    </row>
    <row r="206" spans="1:10">
      <c r="A206" s="28" t="s">
        <v>168</v>
      </c>
      <c r="B206" s="48">
        <v>-60.522199999999998</v>
      </c>
      <c r="C206" s="48">
        <v>136.5</v>
      </c>
      <c r="D206" s="48">
        <v>49.865000000000002</v>
      </c>
      <c r="E206" s="27"/>
      <c r="F206" s="27"/>
      <c r="G206" s="27"/>
      <c r="H206" s="27"/>
      <c r="I206" s="27"/>
      <c r="J206" s="27"/>
    </row>
    <row r="207" spans="1:10">
      <c r="A207" s="28" t="s">
        <v>158</v>
      </c>
      <c r="B207" s="48">
        <v>-81.75</v>
      </c>
      <c r="C207" s="48">
        <v>101.5</v>
      </c>
      <c r="D207" s="48">
        <v>50.454700000000003</v>
      </c>
      <c r="E207" s="27"/>
      <c r="F207" s="27"/>
      <c r="G207" s="27"/>
      <c r="H207" s="27"/>
      <c r="I207" s="27"/>
      <c r="J207" s="27"/>
    </row>
    <row r="208" spans="1:10">
      <c r="A208" s="28" t="s">
        <v>159</v>
      </c>
      <c r="B208" s="48">
        <v>-105.6313</v>
      </c>
      <c r="C208" s="48">
        <v>67.5</v>
      </c>
      <c r="D208" s="48">
        <v>62.247900000000001</v>
      </c>
      <c r="E208" s="27"/>
      <c r="F208" s="27"/>
      <c r="G208" s="27"/>
      <c r="H208" s="27"/>
      <c r="I208" s="27"/>
      <c r="J208" s="27"/>
    </row>
    <row r="209" spans="1:10">
      <c r="A209" s="28" t="s">
        <v>160</v>
      </c>
      <c r="B209" s="48">
        <v>-123.3212</v>
      </c>
      <c r="C209" s="48">
        <v>33.5</v>
      </c>
      <c r="D209" s="48">
        <v>89.667199999999994</v>
      </c>
      <c r="E209" s="27"/>
      <c r="F209" s="27"/>
      <c r="G209" s="27"/>
      <c r="H209" s="27"/>
      <c r="I209" s="27"/>
      <c r="J209" s="27"/>
    </row>
    <row r="210" spans="1:10">
      <c r="A210" s="28" t="s">
        <v>161</v>
      </c>
      <c r="B210" s="48">
        <v>-120.62350000000001</v>
      </c>
      <c r="C210" s="48">
        <v>-0.57110000000000005</v>
      </c>
      <c r="D210" s="48">
        <v>88.104600000000005</v>
      </c>
      <c r="E210" s="27"/>
      <c r="F210" s="27"/>
      <c r="G210" s="27"/>
      <c r="H210" s="27"/>
      <c r="I210" s="27"/>
      <c r="J210" s="27"/>
    </row>
    <row r="211" spans="1:10">
      <c r="A211" s="28" t="s">
        <v>319</v>
      </c>
      <c r="B211" s="48">
        <v>-122.0848</v>
      </c>
      <c r="C211" s="48">
        <v>-33.5</v>
      </c>
      <c r="D211" s="48">
        <v>77.315299999999993</v>
      </c>
      <c r="E211" s="27"/>
      <c r="F211" s="27"/>
      <c r="G211" s="27"/>
      <c r="H211" s="27"/>
      <c r="I211" s="27"/>
      <c r="J211" s="27"/>
    </row>
    <row r="212" spans="1:10">
      <c r="A212" s="28" t="s">
        <v>170</v>
      </c>
      <c r="B212" s="48">
        <v>-81.466999999999999</v>
      </c>
      <c r="C212" s="48">
        <v>327.5</v>
      </c>
      <c r="D212" s="48">
        <v>61.050699999999999</v>
      </c>
      <c r="E212" s="27"/>
      <c r="F212" s="27"/>
      <c r="G212" s="27"/>
      <c r="H212" s="27"/>
      <c r="I212" s="27"/>
      <c r="J212" s="27"/>
    </row>
    <row r="213" spans="1:10">
      <c r="A213" s="28" t="s">
        <v>169</v>
      </c>
      <c r="B213" s="48">
        <v>-108.2625</v>
      </c>
      <c r="C213" s="48">
        <v>-32.5</v>
      </c>
      <c r="D213" s="48">
        <v>65.173100000000005</v>
      </c>
      <c r="E213" s="27"/>
      <c r="F213" s="27"/>
      <c r="G213" s="27"/>
      <c r="H213" s="27"/>
      <c r="I213" s="27"/>
      <c r="J213" s="27"/>
    </row>
    <row r="214" spans="1:10">
      <c r="A214" s="28" t="s">
        <v>320</v>
      </c>
      <c r="B214" s="48">
        <v>18.8841</v>
      </c>
      <c r="C214" s="48">
        <v>440.03870000000001</v>
      </c>
      <c r="D214" s="48">
        <v>97.727599999999995</v>
      </c>
      <c r="E214" s="27"/>
      <c r="F214" s="27"/>
      <c r="G214" s="27"/>
      <c r="H214" s="27"/>
      <c r="I214" s="27"/>
      <c r="J214" s="27"/>
    </row>
    <row r="215" spans="1:10">
      <c r="A215" s="28" t="s">
        <v>171</v>
      </c>
      <c r="B215" s="48">
        <v>-93.421199999999999</v>
      </c>
      <c r="C215" s="48">
        <v>-39.5</v>
      </c>
      <c r="D215" s="48">
        <v>141.01060000000001</v>
      </c>
      <c r="E215" s="27"/>
      <c r="F215" s="27"/>
      <c r="G215" s="27"/>
      <c r="H215" s="27"/>
      <c r="I215" s="27"/>
      <c r="J215" s="27"/>
    </row>
    <row r="216" spans="1:10">
      <c r="A216" s="28" t="s">
        <v>321</v>
      </c>
      <c r="B216" s="48">
        <v>11.9009</v>
      </c>
      <c r="C216" s="48">
        <v>446.9855</v>
      </c>
      <c r="D216" s="48">
        <v>100.9718</v>
      </c>
      <c r="E216" s="27"/>
      <c r="F216" s="27"/>
      <c r="G216" s="27"/>
      <c r="H216" s="27"/>
      <c r="I216" s="27"/>
      <c r="J216" s="27"/>
    </row>
    <row r="217" spans="1:10">
      <c r="A217" s="28" t="s">
        <v>172</v>
      </c>
      <c r="B217" s="48">
        <v>-93.421199999999999</v>
      </c>
      <c r="C217" s="48">
        <v>-39.5</v>
      </c>
      <c r="D217" s="48">
        <v>141.01060000000001</v>
      </c>
      <c r="E217" s="27"/>
      <c r="F217" s="27"/>
      <c r="G217" s="27"/>
      <c r="H217" s="27"/>
      <c r="I217" s="27"/>
      <c r="J217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2021-10-22T12:52:01Z</dcterms:modified>
</cp:coreProperties>
</file>